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<sst xmlns="http://schemas.openxmlformats.org/spreadsheetml/2006/main" count="668" uniqueCount="391">
  <si>
    <t>Дата принятия к учету</t>
  </si>
  <si>
    <t>Балансовая стоимость</t>
  </si>
  <si>
    <t>Кол-во</t>
  </si>
  <si>
    <t>Инвентарный номер</t>
  </si>
  <si>
    <t xml:space="preserve">счет 101.12 (Нежилые помещения) </t>
  </si>
  <si>
    <t>Итого:</t>
  </si>
  <si>
    <t>счет 101.34 (Машины и оборудование)</t>
  </si>
  <si>
    <t>счет 101.36 (Производственный и хозяйственный инвентарь)</t>
  </si>
  <si>
    <t>счет 101.35 (Транспортные средства)</t>
  </si>
  <si>
    <t>Автомобиль ГАЗ-3110"Волга"</t>
  </si>
  <si>
    <t>010.5.0002</t>
  </si>
  <si>
    <t>Автомобиль ГАЗ - 31029 № 0190 ККВ</t>
  </si>
  <si>
    <t xml:space="preserve">Экскаватор ЭО 2621 ВЗ </t>
  </si>
  <si>
    <t>010.5.0001</t>
  </si>
  <si>
    <t>костюм сценический</t>
  </si>
  <si>
    <t>Литература</t>
  </si>
  <si>
    <t>счет 101.38 (Прочие основные средства)</t>
  </si>
  <si>
    <t>костюм сценический женский</t>
  </si>
  <si>
    <t>013.8.0022</t>
  </si>
  <si>
    <t>Проектные работы по газификации здания Администрации</t>
  </si>
  <si>
    <t>Наименование имущества</t>
  </si>
  <si>
    <t>Наименование юридического лица</t>
  </si>
  <si>
    <t>Местонахождение имущества</t>
  </si>
  <si>
    <t>Администрация Новополянского сельского поселения</t>
  </si>
  <si>
    <t>Краснодарский край, Апшеронский район, п. Новые Поляны, ул. Советская 1</t>
  </si>
  <si>
    <t>Краснодарский край, Апшеронский район, п. Новые Поляны, ул. Советская 1-а</t>
  </si>
  <si>
    <t>Бензокоса STIHL FS-250</t>
  </si>
  <si>
    <t>010.4.0111</t>
  </si>
  <si>
    <t>Компьютер</t>
  </si>
  <si>
    <t>Компьютер ЭЛТ  14 1280*1024</t>
  </si>
  <si>
    <t>Ксерокс CANON</t>
  </si>
  <si>
    <t>010.4.0052</t>
  </si>
  <si>
    <t>Лампа ДРЛ 250Вт</t>
  </si>
  <si>
    <t>Монитор "19" ViewSonic VA 1912 W</t>
  </si>
  <si>
    <t>010.4.0054</t>
  </si>
  <si>
    <t>Монитор "19"ViewSonic VA 916 Black-Silver</t>
  </si>
  <si>
    <t>010.4.0071</t>
  </si>
  <si>
    <t>010.4.0072</t>
  </si>
  <si>
    <t>МФУ "Xerox" Work Centre 3045</t>
  </si>
  <si>
    <t>013.4.0029</t>
  </si>
  <si>
    <t>МФУ Brother MFC-7360NR (принтер,копир,сканер,факс А4)</t>
  </si>
  <si>
    <t>013.4.0008</t>
  </si>
  <si>
    <t>МФУ лазерное HP Laserjet Pro (принтер,копир,сканер)</t>
  </si>
  <si>
    <t>013.4.0031</t>
  </si>
  <si>
    <t>Ноутбук "Acer" 15,6</t>
  </si>
  <si>
    <t>013.4.0028</t>
  </si>
  <si>
    <t>Ноутбук Lenovo G550L 15.6/2Gb/250Gb</t>
  </si>
  <si>
    <t>010.4.0108</t>
  </si>
  <si>
    <t>Принтер</t>
  </si>
  <si>
    <t>Принтер "Canon LBP-2900)</t>
  </si>
  <si>
    <t>010.4.0060</t>
  </si>
  <si>
    <t>Принтер лазерный " Ксерокс 3117"</t>
  </si>
  <si>
    <t>010.4.0066</t>
  </si>
  <si>
    <t>Системный блок в сборе: Athlon 64/2 4200+/HDD/250/2048/DVD+-RW</t>
  </si>
  <si>
    <t>010.4.0070</t>
  </si>
  <si>
    <t>Системный блок+мышь,клавиатура:Athlon64/2 3800</t>
  </si>
  <si>
    <t>010.4.0053</t>
  </si>
  <si>
    <t xml:space="preserve">Сплит-система TCL TAC 24 CHS/L </t>
  </si>
  <si>
    <t>010.4.0074</t>
  </si>
  <si>
    <t>Сплит-система Самсунг AQ 07 CMN/CMX</t>
  </si>
  <si>
    <t>010.4.0096</t>
  </si>
  <si>
    <t>Факс "Panasonic KX FT982RUB"</t>
  </si>
  <si>
    <t>010.4.0077</t>
  </si>
  <si>
    <t>Факс Панасоник</t>
  </si>
  <si>
    <t>010.4.0065</t>
  </si>
  <si>
    <t>010.4.0067</t>
  </si>
  <si>
    <t>винтовка пневматическая для спортивной стрельбы Hatsan 125 TH</t>
  </si>
  <si>
    <t>013.6.0005</t>
  </si>
  <si>
    <t>Кресло  Atlant</t>
  </si>
  <si>
    <t>010.6.0023</t>
  </si>
  <si>
    <t>огнетушитель ранцевый ОР-1</t>
  </si>
  <si>
    <t>010.6.0092</t>
  </si>
  <si>
    <t xml:space="preserve">Стенд информационный "Вестник администрации Новополянского сельского поселения" </t>
  </si>
  <si>
    <t>013.6.0001</t>
  </si>
  <si>
    <t>стойка волейбольная со стаканами</t>
  </si>
  <si>
    <t>010.6.0099</t>
  </si>
  <si>
    <t>Стол угловой компьютерный</t>
  </si>
  <si>
    <t>шкаф</t>
  </si>
  <si>
    <t>013.6.0007</t>
  </si>
  <si>
    <t>щит пожарный</t>
  </si>
  <si>
    <t>010.6.0074</t>
  </si>
  <si>
    <t>щит пожарный укомплектованный</t>
  </si>
  <si>
    <t>010.6.0114</t>
  </si>
  <si>
    <t>МКУК "Новополянская поселенческая библиотека"</t>
  </si>
  <si>
    <t>Краснодарский край, п. Новые Поляны, ул. Железнодорожная 1-а</t>
  </si>
  <si>
    <t>Компьютер в сборе</t>
  </si>
  <si>
    <t>010.4.0064</t>
  </si>
  <si>
    <t>013.4.0010</t>
  </si>
  <si>
    <t>Ксерокс</t>
  </si>
  <si>
    <t>Ксерокс "Epson"</t>
  </si>
  <si>
    <t>010.4.0103</t>
  </si>
  <si>
    <t>МФУ Samsung лазерный цветной</t>
  </si>
  <si>
    <t>013.4.0027</t>
  </si>
  <si>
    <t>Принтер Brother HL2035R</t>
  </si>
  <si>
    <t>013.4.0006</t>
  </si>
  <si>
    <t>Сплит система Aeronik ASI 12 HS</t>
  </si>
  <si>
    <t>013.4.0007</t>
  </si>
  <si>
    <t>Сплит система Сатурн ST 07 (R410)</t>
  </si>
  <si>
    <t>013.4.0011</t>
  </si>
  <si>
    <t>Телевизор ЖК Samsung LE 32 D550 K1W</t>
  </si>
  <si>
    <t>013.4.0005</t>
  </si>
  <si>
    <t>Цифровой фотоаппарат Canon A 3100 IS</t>
  </si>
  <si>
    <t>010.4.0107</t>
  </si>
  <si>
    <t>Цифровой фотоаппарат Kodak C 180</t>
  </si>
  <si>
    <t>013.4.0032</t>
  </si>
  <si>
    <t xml:space="preserve">витрина-стеллаж </t>
  </si>
  <si>
    <t>010.6.0123</t>
  </si>
  <si>
    <t>Кафедра</t>
  </si>
  <si>
    <t>010.6.0062</t>
  </si>
  <si>
    <t>стеллаж односторонний металлический</t>
  </si>
  <si>
    <t>013.6.0015</t>
  </si>
  <si>
    <t>010.6.0061</t>
  </si>
  <si>
    <t>2-х полосная акустическая система FANE SV-152</t>
  </si>
  <si>
    <t>013.4.0012</t>
  </si>
  <si>
    <t>МКУ "СДК" Новополянского сельского поселения</t>
  </si>
  <si>
    <t>Краснодарский край, Апшеронский район, п. Новые Поляны, ул. Советская,1-а</t>
  </si>
  <si>
    <t>American DJ Dekker LED cветодиодный эффект с управлением DMX</t>
  </si>
  <si>
    <t>013.4.0018</t>
  </si>
  <si>
    <t>Flash LED MAGIC BALL(светодиодный эффект вращающейся полусферы)</t>
  </si>
  <si>
    <t>013.4.0016</t>
  </si>
  <si>
    <t>Бас-гитара"Yamaha" RBX-270(J)</t>
  </si>
  <si>
    <t>010.4.0099</t>
  </si>
  <si>
    <t>Басовый комбо FENDER RUMBLE 150 COMBO NEW</t>
  </si>
  <si>
    <t>013.4.0014</t>
  </si>
  <si>
    <t>Видеопроектор 3 LCD (SANYO PLC-XW200) разрешение1024/768, яркость2200 Lm, контрастность 500:1</t>
  </si>
  <si>
    <t>013.4.0002</t>
  </si>
  <si>
    <t>Динамический вокальный микрофон "Sennhaiser"Е 835-S</t>
  </si>
  <si>
    <t>013.4.0021</t>
  </si>
  <si>
    <t>ЖК-телевизор ERISSON 32LET20</t>
  </si>
  <si>
    <t>013.4.0022</t>
  </si>
  <si>
    <t>010.4.0091</t>
  </si>
  <si>
    <t>коробка с кабелем 8 вх, 4 вых Proel EBN804</t>
  </si>
  <si>
    <t>010.4.0114</t>
  </si>
  <si>
    <t>крепление для видеопроектора потолочное</t>
  </si>
  <si>
    <t>013.4.0004</t>
  </si>
  <si>
    <t>лазер Feron F03</t>
  </si>
  <si>
    <t>010.4.0115</t>
  </si>
  <si>
    <t>микшерный пульт Allen&amp;Heath ZED60-14FX</t>
  </si>
  <si>
    <t>013.4.0019</t>
  </si>
  <si>
    <t>микшерный пульт Yamaha MG166С</t>
  </si>
  <si>
    <t>010.4.0113</t>
  </si>
  <si>
    <t>Радиомикрофон Enbao "SG-995"</t>
  </si>
  <si>
    <t>013.4.0025</t>
  </si>
  <si>
    <t xml:space="preserve">Синтезатор клавишный  "Yamaha" PSR </t>
  </si>
  <si>
    <t>Субфуфер 600 ВТ,4О Ом,1*18 Wharfedale Pro EVP-18 Sub</t>
  </si>
  <si>
    <t>010.4.0110</t>
  </si>
  <si>
    <t>Ударная установка</t>
  </si>
  <si>
    <t>Усилитель 2*450 Вт/8 ОМ Roxton встроенный кроссовер</t>
  </si>
  <si>
    <t>Усилитель мощности Ram Audio</t>
  </si>
  <si>
    <t>013.4.0013</t>
  </si>
  <si>
    <t>фотокамера OLYMPUS SP-820UZ</t>
  </si>
  <si>
    <t>013.4.0030</t>
  </si>
  <si>
    <t>Экран на штативе Draper Consul 152/203 см формат 1:1</t>
  </si>
  <si>
    <t>013.4.0003</t>
  </si>
  <si>
    <t>баян ROYAL STANDART</t>
  </si>
  <si>
    <t>010.6.0127</t>
  </si>
  <si>
    <t>Задник</t>
  </si>
  <si>
    <t>010.6.0021</t>
  </si>
  <si>
    <t>лестница стремянка</t>
  </si>
  <si>
    <t>010.6.0119</t>
  </si>
  <si>
    <t>Набор тарелок ZILDJIAN ZBT 4 SETUP</t>
  </si>
  <si>
    <t>010.6.0132</t>
  </si>
  <si>
    <t>сосна искуственная</t>
  </si>
  <si>
    <t>013.6.0003</t>
  </si>
  <si>
    <t>стол ск 27</t>
  </si>
  <si>
    <t>010.6.0118</t>
  </si>
  <si>
    <t>Штора</t>
  </si>
  <si>
    <t>Здание Администрации п. Новые Поляны площадь 180 кв.м.</t>
  </si>
  <si>
    <t>Здание МУ "СДК" площадь 493,5 кв.м.</t>
  </si>
  <si>
    <t>Здание библиотеки площадь 103 кв.м.</t>
  </si>
  <si>
    <t>Земельные участки на праве оперативного управления</t>
  </si>
  <si>
    <t>Земльный участок администрации Новополянского сельского поселения</t>
  </si>
  <si>
    <t>Земельный участок МКУ "СДК" Новополянского сельского поселения</t>
  </si>
  <si>
    <t>Земельный участок МКУК "Новополянская поселенческая библиотека"</t>
  </si>
  <si>
    <t>013.4.0035</t>
  </si>
  <si>
    <t>Трактор МТЗ-80</t>
  </si>
  <si>
    <t>013.5.0001</t>
  </si>
  <si>
    <t>Ноутбук</t>
  </si>
  <si>
    <t>013.4.0034</t>
  </si>
  <si>
    <t>Информационный стенд</t>
  </si>
  <si>
    <t>013.6.0038</t>
  </si>
  <si>
    <t>Источник бесперебойного питания</t>
  </si>
  <si>
    <t>013.4.0044</t>
  </si>
  <si>
    <t>013.6.0035</t>
  </si>
  <si>
    <t>кресло "Эксперт Рондо"</t>
  </si>
  <si>
    <t>31.11.2016</t>
  </si>
  <si>
    <t>Многофункциональное устройство Kyocera FS-1125MFP</t>
  </si>
  <si>
    <t>013.4.0040</t>
  </si>
  <si>
    <t>МФУ "BROTHER" DCP-A4</t>
  </si>
  <si>
    <t>013.4.0047</t>
  </si>
  <si>
    <t>013.4.0041</t>
  </si>
  <si>
    <t>стеллаж для выездных выставок</t>
  </si>
  <si>
    <t>013.6.0041</t>
  </si>
  <si>
    <t>08..12.2017</t>
  </si>
  <si>
    <t>костюм "Королева красоты"</t>
  </si>
  <si>
    <t>013.8.0027</t>
  </si>
  <si>
    <t>013.8.0024</t>
  </si>
  <si>
    <t>костюм "Цыганочка" женский</t>
  </si>
  <si>
    <t>№ п/п</t>
  </si>
  <si>
    <t>001</t>
  </si>
  <si>
    <t>002</t>
  </si>
  <si>
    <t>003</t>
  </si>
  <si>
    <t>006</t>
  </si>
  <si>
    <t>007</t>
  </si>
  <si>
    <t>008</t>
  </si>
  <si>
    <t>010</t>
  </si>
  <si>
    <t>011</t>
  </si>
  <si>
    <t>012</t>
  </si>
  <si>
    <t>013</t>
  </si>
  <si>
    <t>016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</si>
  <si>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</si>
  <si>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</si>
  <si>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</si>
  <si>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</si>
  <si>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</si>
  <si>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</si>
  <si>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</si>
  <si>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</si>
  <si>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</si>
  <si>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027</t>
  </si>
  <si>
    <t>028</t>
  </si>
  <si>
    <t>029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</si>
  <si>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</si>
  <si>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</si>
  <si>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</si>
  <si>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</si>
  <si>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</si>
  <si>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</si>
  <si>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</si>
  <si>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</si>
  <si>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</si>
  <si>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</si>
  <si>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</si>
  <si>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</si>
  <si>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</si>
  <si>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</si>
  <si>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</si>
  <si>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</si>
  <si>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</si>
  <si>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</si>
  <si>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</si>
  <si>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</si>
  <si>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</si>
  <si>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</si>
  <si>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</si>
  <si>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</si>
  <si>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</si>
  <si>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</si>
  <si>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</si>
  <si>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</si>
  <si>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</si>
  <si>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</si>
  <si>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</si>
  <si>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</si>
  <si>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</si>
  <si>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</si>
  <si>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</si>
  <si>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</si>
  <si>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</si>
  <si>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</si>
  <si>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</si>
  <si>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</si>
  <si>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</si>
  <si>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</si>
  <si>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</si>
  <si>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</si>
  <si>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</si>
  <si>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</si>
  <si>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</si>
  <si>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</si>
  <si>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</si>
  <si>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</si>
  <si>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</si>
  <si>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</si>
  <si>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</si>
  <si>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</si>
  <si>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</si>
  <si>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089</t>
  </si>
  <si>
    <t>115</t>
  </si>
  <si>
    <t>116</t>
  </si>
  <si>
    <t>122</t>
  </si>
  <si>
    <t>123</t>
  </si>
  <si>
    <t>127</t>
  </si>
  <si>
    <t>128</t>
  </si>
  <si>
    <t>129</t>
  </si>
  <si>
    <t>130</t>
  </si>
  <si>
    <t>131</t>
  </si>
  <si>
    <t>Роутер WI-FI</t>
  </si>
  <si>
    <t>013.4.0046</t>
  </si>
  <si>
    <t>Краснодарский край, Апшеронский район, п. Новые Поляны, ул. Советская 2</t>
  </si>
  <si>
    <t>счетчик газовый BK-G 4Т</t>
  </si>
  <si>
    <t>013.8.0029</t>
  </si>
  <si>
    <t>Шкаф бухгалтерский</t>
  </si>
  <si>
    <t>013.6.0034</t>
  </si>
  <si>
    <t>Администрация Новополянского сельского поселения Апшеронского района</t>
  </si>
  <si>
    <t>013.4.0068</t>
  </si>
  <si>
    <t>Краснодарский край, Апшеронский район, п. Новые Поляны, ул. Советская,1</t>
  </si>
  <si>
    <t>Ноутбук LENOVO</t>
  </si>
  <si>
    <t>013.4.0042</t>
  </si>
  <si>
    <t>Винтовка пневматическая</t>
  </si>
  <si>
    <t>013.6.0053</t>
  </si>
  <si>
    <t>013.6.0054</t>
  </si>
  <si>
    <t>013.4.0052</t>
  </si>
  <si>
    <t>Big Dipper LM108 Моторизированный светодиодный прожектор заливающего света</t>
  </si>
  <si>
    <t>013.4.0053</t>
  </si>
  <si>
    <t>013.4.0054</t>
  </si>
  <si>
    <t>013.4.0055</t>
  </si>
  <si>
    <t>013.4.0043</t>
  </si>
  <si>
    <t>Dean DECEIVER X TBL -электрогитара</t>
  </si>
  <si>
    <t>013.4.0064</t>
  </si>
  <si>
    <t>Invotone DSX12CMA-двухполосный активный монитор 400 Вт, 12" вуфер</t>
  </si>
  <si>
    <t>013.4.0065</t>
  </si>
  <si>
    <t>LANEY LV100 гитарный комбо 50 Вт</t>
  </si>
  <si>
    <t>013.4.0045</t>
  </si>
  <si>
    <t>StarLite LED Par 54-3 RGBW-Прожектор светодиодный заливного света</t>
  </si>
  <si>
    <t>013.4.0056</t>
  </si>
  <si>
    <t>013.4.0057</t>
  </si>
  <si>
    <t>013.4.0058</t>
  </si>
  <si>
    <t>013.4.0059</t>
  </si>
  <si>
    <t>013.4.0060</t>
  </si>
  <si>
    <t>013.4.0061</t>
  </si>
  <si>
    <t>013.4.0062</t>
  </si>
  <si>
    <t>013.4.0063</t>
  </si>
  <si>
    <t>Yamaha GM2F53A-Комплект стоек для барабанов +педаль</t>
  </si>
  <si>
    <t>013.4.0049</t>
  </si>
  <si>
    <t>Yamaha RDP2F5(Hot Red) ударная установка</t>
  </si>
  <si>
    <t>013.4.0048</t>
  </si>
  <si>
    <t>Арлекин</t>
  </si>
  <si>
    <t>013.8.0037</t>
  </si>
  <si>
    <t>Генеральный занавес</t>
  </si>
  <si>
    <t>013.8.0036</t>
  </si>
  <si>
    <t>Задник сборка 1/1,8</t>
  </si>
  <si>
    <t>013.8.0033</t>
  </si>
  <si>
    <t xml:space="preserve">Подуга </t>
  </si>
  <si>
    <t>013.8.0035</t>
  </si>
  <si>
    <t>Система газоснабжения "МУ СДК"</t>
  </si>
  <si>
    <t>004</t>
  </si>
  <si>
    <t>030.1.0002</t>
  </si>
  <si>
    <t>010.7.0014</t>
  </si>
  <si>
    <t>МФУ лазерный Brother DCP-1512R</t>
  </si>
  <si>
    <t>013.4.0070</t>
  </si>
  <si>
    <t>Ноутбук Dell Inspiron 3552 Celeron N3060/4Gb/500Gb</t>
  </si>
  <si>
    <t>013.4.0071</t>
  </si>
  <si>
    <t>013.4.0072</t>
  </si>
  <si>
    <t>Сумма амортизации по состоянию на 31.12.2018</t>
  </si>
  <si>
    <t>Остаточная стоимость по состоянию на 31.12.2018</t>
  </si>
  <si>
    <t>005</t>
  </si>
  <si>
    <t>009</t>
  </si>
  <si>
    <t>014</t>
  </si>
  <si>
    <t>015</t>
  </si>
  <si>
    <t>021</t>
  </si>
  <si>
    <t>030</t>
  </si>
  <si>
    <t>086</t>
  </si>
  <si>
    <t>087</t>
  </si>
  <si>
    <t>088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</si>
  <si>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</si>
  <si>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</si>
  <si>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</si>
  <si>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</si>
  <si>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</si>
  <si>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</si>
  <si>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</si>
  <si>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</si>
  <si>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</si>
  <si>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</si>
  <si>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</si>
  <si>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</si>
  <si>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</si>
  <si>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</si>
  <si>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</si>
  <si>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</si>
  <si>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</si>
  <si>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</si>
  <si>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</si>
  <si>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</si>
  <si>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</si>
  <si>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</si>
  <si>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</si>
  <si>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</si>
  <si>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</si>
  <si>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117</t>
  </si>
  <si>
    <t>118</t>
  </si>
  <si>
    <t>119</t>
  </si>
  <si>
    <t>120</t>
  </si>
  <si>
    <t>121</t>
  </si>
  <si>
    <t>124</t>
  </si>
  <si>
    <t>125</t>
  </si>
  <si>
    <t>126</t>
  </si>
  <si>
    <t>132</t>
  </si>
  <si>
    <t xml:space="preserve">Реестр муниципальной собственности Новополянского сельского поселения Апшеронского района </t>
  </si>
  <si>
    <t>Приложение № 2 к решению Совета Новополянского сельского поселения Апшеронского района от                   №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</si>
</sst>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&quot;р.&quot;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0" fontId="0" fillId="33" borderId="0" xfId="0" applyFill="1" applyAlignment="1">
      <alignment horizontal="right"/>
    </xf>
    <xf numFmtId="0" fontId="1" fillId="33" borderId="0" xfId="0" applyFont="1" applyFill="1" applyAlignment="1">
      <alignment/>
    </xf>
    <xf numFmtId="49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14" fontId="3" fillId="33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4" fontId="3" fillId="33" borderId="0" xfId="0" applyNumberFormat="1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14" fontId="3" fillId="33" borderId="19" xfId="0" applyNumberFormat="1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0" fontId="4" fillId="33" borderId="25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25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4" fontId="3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3"/>
  <sheetViews>
    <sheetView tabSelected="1" zoomScalePageLayoutView="0" workbookViewId="0" topLeftCell="A139">
      <selection activeCell="D155" sqref="D155"/>
    </sheetView>
  </sheetViews>
  <sheetFormatPr defaultColWidth="9.00390625" defaultRowHeight="12.75"/>
  <cols>
    <col min="1" max="1" width="9.125" style="1" customWidth="1"/>
    <col min="2" max="2" width="18.75390625" style="2" customWidth="1"/>
    <col min="3" max="3" width="12.75390625" style="2" customWidth="1"/>
    <col min="4" max="4" width="19.875" style="2" customWidth="1"/>
    <col min="5" max="5" width="26.625" style="2" customWidth="1"/>
    <col min="6" max="7" width="12.75390625" style="2" customWidth="1"/>
    <col min="8" max="8" width="7.75390625" style="2" customWidth="1"/>
    <col min="9" max="9" width="14.75390625" style="2" customWidth="1"/>
    <col min="10" max="10" width="17.375" style="2" customWidth="1"/>
    <col min="11" max="16384" width="9.125" style="2" customWidth="1"/>
  </cols>
  <sheetData>
    <row r="2" spans="8:10" ht="42" customHeight="1">
      <c r="H2" s="55" t="s">
        <v>390</v>
      </c>
      <c r="I2" s="55"/>
      <c r="J2" s="55"/>
    </row>
    <row r="3" spans="8:10" ht="12.75">
      <c r="H3" s="56"/>
      <c r="I3" s="56"/>
      <c r="J3" s="56"/>
    </row>
    <row r="4" spans="8:10" ht="12.75">
      <c r="H4" s="56"/>
      <c r="I4" s="56"/>
      <c r="J4" s="56"/>
    </row>
    <row r="5" spans="8:10" ht="12.75">
      <c r="H5" s="3"/>
      <c r="I5" s="3"/>
      <c r="J5" s="3"/>
    </row>
    <row r="6" spans="2:10" ht="15.75" customHeight="1">
      <c r="B6" s="4"/>
      <c r="C6" s="4"/>
      <c r="D6" s="4"/>
      <c r="E6" s="4"/>
      <c r="F6" s="4"/>
      <c r="G6" s="5"/>
      <c r="H6" s="57"/>
      <c r="I6" s="57"/>
      <c r="J6" s="6"/>
    </row>
    <row r="7" spans="2:10" ht="15.75">
      <c r="B7" s="4"/>
      <c r="C7" s="4"/>
      <c r="D7" s="4"/>
      <c r="E7" s="4"/>
      <c r="F7" s="4"/>
      <c r="G7" s="7"/>
      <c r="H7" s="3"/>
      <c r="I7" s="3"/>
      <c r="J7" s="3"/>
    </row>
    <row r="8" spans="1:10" s="9" customFormat="1" ht="15.75">
      <c r="A8" s="8"/>
      <c r="B8" s="54" t="s">
        <v>389</v>
      </c>
      <c r="C8" s="54"/>
      <c r="D8" s="54"/>
      <c r="E8" s="54"/>
      <c r="F8" s="54"/>
      <c r="G8" s="54"/>
      <c r="H8" s="54"/>
      <c r="I8" s="54"/>
      <c r="J8" s="54"/>
    </row>
    <row r="9" spans="1:10" s="9" customFormat="1" ht="15.75">
      <c r="A9" s="8"/>
      <c r="B9" s="4"/>
      <c r="C9" s="4"/>
      <c r="D9" s="4"/>
      <c r="E9" s="4"/>
      <c r="F9" s="4"/>
      <c r="G9" s="4"/>
      <c r="H9" s="4"/>
      <c r="I9" s="4"/>
      <c r="J9" s="4"/>
    </row>
    <row r="10" spans="1:10" s="9" customFormat="1" ht="88.5" customHeight="1">
      <c r="A10" s="10" t="s">
        <v>198</v>
      </c>
      <c r="B10" s="11" t="s">
        <v>20</v>
      </c>
      <c r="C10" s="12" t="s">
        <v>3</v>
      </c>
      <c r="D10" s="13" t="s">
        <v>21</v>
      </c>
      <c r="E10" s="12" t="s">
        <v>22</v>
      </c>
      <c r="F10" s="13" t="s">
        <v>0</v>
      </c>
      <c r="G10" s="12" t="s">
        <v>1</v>
      </c>
      <c r="H10" s="13" t="s">
        <v>2</v>
      </c>
      <c r="I10" s="12" t="s">
        <v>344</v>
      </c>
      <c r="J10" s="11" t="s">
        <v>345</v>
      </c>
    </row>
    <row r="11" spans="1:10" s="9" customFormat="1" ht="18.75" customHeight="1">
      <c r="A11" s="10"/>
      <c r="B11" s="14"/>
      <c r="C11" s="14"/>
      <c r="D11" s="14"/>
      <c r="E11" s="14"/>
      <c r="F11" s="14"/>
      <c r="G11" s="14"/>
      <c r="H11" s="14"/>
      <c r="I11" s="14"/>
      <c r="J11" s="15"/>
    </row>
    <row r="12" spans="1:10" s="9" customFormat="1" ht="19.5" customHeight="1">
      <c r="A12" s="10"/>
      <c r="B12" s="60" t="s">
        <v>4</v>
      </c>
      <c r="C12" s="60"/>
      <c r="D12" s="60"/>
      <c r="E12" s="60"/>
      <c r="F12" s="60"/>
      <c r="G12" s="60"/>
      <c r="H12" s="60"/>
      <c r="I12" s="60"/>
      <c r="J12" s="61"/>
    </row>
    <row r="13" spans="1:10" s="9" customFormat="1" ht="57" customHeight="1">
      <c r="A13" s="10" t="s">
        <v>199</v>
      </c>
      <c r="B13" s="41" t="s">
        <v>167</v>
      </c>
      <c r="C13" s="16">
        <v>1010210002</v>
      </c>
      <c r="D13" s="16" t="s">
        <v>294</v>
      </c>
      <c r="E13" s="16" t="s">
        <v>24</v>
      </c>
      <c r="F13" s="17">
        <v>39082</v>
      </c>
      <c r="G13" s="42">
        <v>243041.76</v>
      </c>
      <c r="H13" s="34">
        <v>1</v>
      </c>
      <c r="I13" s="43">
        <v>243041.76</v>
      </c>
      <c r="J13" s="20">
        <v>0</v>
      </c>
    </row>
    <row r="14" spans="1:10" s="9" customFormat="1" ht="62.25" customHeight="1">
      <c r="A14" s="10" t="s">
        <v>200</v>
      </c>
      <c r="B14" s="11" t="s">
        <v>168</v>
      </c>
      <c r="C14" s="12">
        <v>1010210001</v>
      </c>
      <c r="D14" s="16" t="s">
        <v>114</v>
      </c>
      <c r="E14" s="16" t="s">
        <v>25</v>
      </c>
      <c r="F14" s="17">
        <v>39082</v>
      </c>
      <c r="G14" s="18">
        <v>1317243.06</v>
      </c>
      <c r="H14" s="19">
        <v>1</v>
      </c>
      <c r="I14" s="18">
        <v>1317243.06</v>
      </c>
      <c r="J14" s="20">
        <v>0</v>
      </c>
    </row>
    <row r="15" spans="1:10" s="9" customFormat="1" ht="52.5" customHeight="1">
      <c r="A15" s="10" t="s">
        <v>201</v>
      </c>
      <c r="B15" s="11" t="s">
        <v>169</v>
      </c>
      <c r="C15" s="12">
        <v>1010210001</v>
      </c>
      <c r="D15" s="12" t="s">
        <v>83</v>
      </c>
      <c r="E15" s="31" t="s">
        <v>84</v>
      </c>
      <c r="F15" s="21">
        <v>39083</v>
      </c>
      <c r="G15" s="18">
        <v>59031.18</v>
      </c>
      <c r="H15" s="22">
        <v>1</v>
      </c>
      <c r="I15" s="18">
        <v>59031.18</v>
      </c>
      <c r="J15" s="38">
        <v>0</v>
      </c>
    </row>
    <row r="16" spans="1:10" s="9" customFormat="1" ht="52.5" customHeight="1">
      <c r="A16" s="10" t="s">
        <v>336</v>
      </c>
      <c r="B16" s="12" t="s">
        <v>335</v>
      </c>
      <c r="C16" s="12">
        <v>1010300001</v>
      </c>
      <c r="D16" s="16" t="s">
        <v>114</v>
      </c>
      <c r="E16" s="16" t="s">
        <v>25</v>
      </c>
      <c r="F16" s="21">
        <v>39661</v>
      </c>
      <c r="G16" s="18">
        <v>173832.94</v>
      </c>
      <c r="H16" s="22">
        <v>1</v>
      </c>
      <c r="I16" s="18">
        <v>57461.53</v>
      </c>
      <c r="J16" s="18">
        <f>G16-I16</f>
        <v>116371.41</v>
      </c>
    </row>
    <row r="17" spans="1:10" s="9" customFormat="1" ht="12.75">
      <c r="A17" s="10"/>
      <c r="B17" s="12" t="s">
        <v>5</v>
      </c>
      <c r="C17" s="12"/>
      <c r="D17" s="12"/>
      <c r="E17" s="12"/>
      <c r="F17" s="12"/>
      <c r="G17" s="18">
        <f>SUM(G13:G15)</f>
        <v>1619316</v>
      </c>
      <c r="H17" s="44">
        <v>3</v>
      </c>
      <c r="I17" s="18">
        <f>SUM(I13:I15)</f>
        <v>1619316</v>
      </c>
      <c r="J17" s="18">
        <f>SUM(J13:J16)</f>
        <v>116371.41</v>
      </c>
    </row>
    <row r="18" spans="1:10" s="9" customFormat="1" ht="18.75" customHeight="1">
      <c r="A18" s="10"/>
      <c r="B18" s="62" t="s">
        <v>6</v>
      </c>
      <c r="C18" s="62"/>
      <c r="D18" s="62"/>
      <c r="E18" s="62"/>
      <c r="F18" s="62"/>
      <c r="G18" s="62"/>
      <c r="H18" s="62"/>
      <c r="I18" s="62"/>
      <c r="J18" s="63"/>
    </row>
    <row r="19" spans="1:10" s="9" customFormat="1" ht="38.25">
      <c r="A19" s="10" t="s">
        <v>346</v>
      </c>
      <c r="B19" s="27" t="s">
        <v>28</v>
      </c>
      <c r="C19" s="12">
        <v>1010420024</v>
      </c>
      <c r="D19" s="16" t="s">
        <v>23</v>
      </c>
      <c r="E19" s="16" t="s">
        <v>24</v>
      </c>
      <c r="F19" s="28">
        <v>38727</v>
      </c>
      <c r="G19" s="29">
        <v>10356.57</v>
      </c>
      <c r="H19" s="30">
        <v>1</v>
      </c>
      <c r="I19" s="29">
        <v>10356.57</v>
      </c>
      <c r="J19" s="20">
        <f aca="true" t="shared" si="0" ref="J19:J41">G19-I19</f>
        <v>0</v>
      </c>
    </row>
    <row r="20" spans="1:10" s="9" customFormat="1" ht="49.5" customHeight="1">
      <c r="A20" s="10" t="s">
        <v>202</v>
      </c>
      <c r="B20" s="27" t="s">
        <v>29</v>
      </c>
      <c r="C20" s="12">
        <v>1010410038</v>
      </c>
      <c r="D20" s="16" t="s">
        <v>23</v>
      </c>
      <c r="E20" s="16" t="s">
        <v>24</v>
      </c>
      <c r="F20" s="28">
        <v>39083</v>
      </c>
      <c r="G20" s="29">
        <v>18137.64</v>
      </c>
      <c r="H20" s="30">
        <v>1</v>
      </c>
      <c r="I20" s="29">
        <v>18137.64</v>
      </c>
      <c r="J20" s="20">
        <f t="shared" si="0"/>
        <v>0</v>
      </c>
    </row>
    <row r="21" spans="1:10" s="9" customFormat="1" ht="38.25">
      <c r="A21" s="10" t="s">
        <v>203</v>
      </c>
      <c r="B21" s="27" t="s">
        <v>30</v>
      </c>
      <c r="C21" s="31" t="s">
        <v>31</v>
      </c>
      <c r="D21" s="16" t="s">
        <v>23</v>
      </c>
      <c r="E21" s="16" t="s">
        <v>24</v>
      </c>
      <c r="F21" s="28">
        <v>39402</v>
      </c>
      <c r="G21" s="29">
        <v>7600</v>
      </c>
      <c r="H21" s="30">
        <v>1</v>
      </c>
      <c r="I21" s="29">
        <v>7600</v>
      </c>
      <c r="J21" s="20">
        <f t="shared" si="0"/>
        <v>0</v>
      </c>
    </row>
    <row r="22" spans="1:10" s="9" customFormat="1" ht="49.5" customHeight="1">
      <c r="A22" s="10" t="s">
        <v>204</v>
      </c>
      <c r="B22" s="27" t="s">
        <v>32</v>
      </c>
      <c r="C22" s="31">
        <v>1010410035</v>
      </c>
      <c r="D22" s="16" t="s">
        <v>23</v>
      </c>
      <c r="E22" s="16" t="s">
        <v>24</v>
      </c>
      <c r="F22" s="28">
        <v>39007</v>
      </c>
      <c r="G22" s="29">
        <v>4326</v>
      </c>
      <c r="H22" s="30">
        <v>1</v>
      </c>
      <c r="I22" s="29">
        <v>4326</v>
      </c>
      <c r="J22" s="20">
        <f t="shared" si="0"/>
        <v>0</v>
      </c>
    </row>
    <row r="23" spans="1:10" s="9" customFormat="1" ht="49.5" customHeight="1">
      <c r="A23" s="10" t="s">
        <v>347</v>
      </c>
      <c r="B23" s="27" t="s">
        <v>33</v>
      </c>
      <c r="C23" s="31" t="s">
        <v>34</v>
      </c>
      <c r="D23" s="16" t="s">
        <v>23</v>
      </c>
      <c r="E23" s="16" t="s">
        <v>24</v>
      </c>
      <c r="F23" s="28">
        <v>39587</v>
      </c>
      <c r="G23" s="29">
        <v>6110</v>
      </c>
      <c r="H23" s="30">
        <v>1</v>
      </c>
      <c r="I23" s="29">
        <v>6110</v>
      </c>
      <c r="J23" s="20">
        <f t="shared" si="0"/>
        <v>0</v>
      </c>
    </row>
    <row r="24" spans="1:10" s="9" customFormat="1" ht="49.5" customHeight="1">
      <c r="A24" s="10" t="s">
        <v>205</v>
      </c>
      <c r="B24" s="27" t="s">
        <v>35</v>
      </c>
      <c r="C24" s="31" t="s">
        <v>36</v>
      </c>
      <c r="D24" s="16" t="s">
        <v>23</v>
      </c>
      <c r="E24" s="16" t="s">
        <v>24</v>
      </c>
      <c r="F24" s="28">
        <v>39861</v>
      </c>
      <c r="G24" s="29">
        <v>6400</v>
      </c>
      <c r="H24" s="30">
        <v>1</v>
      </c>
      <c r="I24" s="29">
        <v>6400</v>
      </c>
      <c r="J24" s="20">
        <f t="shared" si="0"/>
        <v>0</v>
      </c>
    </row>
    <row r="25" spans="1:10" s="9" customFormat="1" ht="49.5" customHeight="1">
      <c r="A25" s="10" t="s">
        <v>206</v>
      </c>
      <c r="B25" s="27" t="s">
        <v>35</v>
      </c>
      <c r="C25" s="31" t="s">
        <v>37</v>
      </c>
      <c r="D25" s="16" t="s">
        <v>23</v>
      </c>
      <c r="E25" s="16" t="s">
        <v>24</v>
      </c>
      <c r="F25" s="28">
        <v>39861</v>
      </c>
      <c r="G25" s="29">
        <v>6400</v>
      </c>
      <c r="H25" s="30">
        <v>1</v>
      </c>
      <c r="I25" s="29">
        <v>6400</v>
      </c>
      <c r="J25" s="20">
        <f t="shared" si="0"/>
        <v>0</v>
      </c>
    </row>
    <row r="26" spans="1:10" s="9" customFormat="1" ht="49.5" customHeight="1">
      <c r="A26" s="10" t="s">
        <v>207</v>
      </c>
      <c r="B26" s="27" t="s">
        <v>38</v>
      </c>
      <c r="C26" s="31" t="s">
        <v>39</v>
      </c>
      <c r="D26" s="16" t="s">
        <v>23</v>
      </c>
      <c r="E26" s="16" t="s">
        <v>24</v>
      </c>
      <c r="F26" s="28">
        <v>41632</v>
      </c>
      <c r="G26" s="29">
        <v>5330</v>
      </c>
      <c r="H26" s="30">
        <v>1</v>
      </c>
      <c r="I26" s="29">
        <v>5330</v>
      </c>
      <c r="J26" s="20">
        <f t="shared" si="0"/>
        <v>0</v>
      </c>
    </row>
    <row r="27" spans="1:10" s="9" customFormat="1" ht="52.5" customHeight="1">
      <c r="A27" s="10" t="s">
        <v>208</v>
      </c>
      <c r="B27" s="27" t="s">
        <v>40</v>
      </c>
      <c r="C27" s="31" t="s">
        <v>41</v>
      </c>
      <c r="D27" s="16" t="s">
        <v>23</v>
      </c>
      <c r="E27" s="16" t="s">
        <v>24</v>
      </c>
      <c r="F27" s="28">
        <v>41131</v>
      </c>
      <c r="G27" s="29">
        <v>10777</v>
      </c>
      <c r="H27" s="30">
        <v>1</v>
      </c>
      <c r="I27" s="29">
        <v>10777</v>
      </c>
      <c r="J27" s="20">
        <f t="shared" si="0"/>
        <v>0</v>
      </c>
    </row>
    <row r="28" spans="1:10" s="9" customFormat="1" ht="49.5" customHeight="1">
      <c r="A28" s="10" t="s">
        <v>348</v>
      </c>
      <c r="B28" s="27" t="s">
        <v>42</v>
      </c>
      <c r="C28" s="31" t="s">
        <v>43</v>
      </c>
      <c r="D28" s="16" t="s">
        <v>23</v>
      </c>
      <c r="E28" s="16" t="s">
        <v>24</v>
      </c>
      <c r="F28" s="28">
        <v>41915</v>
      </c>
      <c r="G28" s="29">
        <v>8500</v>
      </c>
      <c r="H28" s="30">
        <v>1</v>
      </c>
      <c r="I28" s="29">
        <v>8500</v>
      </c>
      <c r="J28" s="20">
        <f t="shared" si="0"/>
        <v>0</v>
      </c>
    </row>
    <row r="29" spans="1:10" s="9" customFormat="1" ht="49.5" customHeight="1">
      <c r="A29" s="10" t="s">
        <v>349</v>
      </c>
      <c r="B29" s="27" t="s">
        <v>44</v>
      </c>
      <c r="C29" s="31" t="s">
        <v>45</v>
      </c>
      <c r="D29" s="16" t="s">
        <v>23</v>
      </c>
      <c r="E29" s="16" t="s">
        <v>24</v>
      </c>
      <c r="F29" s="28">
        <v>41632</v>
      </c>
      <c r="G29" s="29">
        <v>44670</v>
      </c>
      <c r="H29" s="30">
        <v>3</v>
      </c>
      <c r="I29" s="29">
        <v>44670</v>
      </c>
      <c r="J29" s="20">
        <f t="shared" si="0"/>
        <v>0</v>
      </c>
    </row>
    <row r="30" spans="1:10" s="9" customFormat="1" ht="49.5" customHeight="1">
      <c r="A30" s="10" t="s">
        <v>209</v>
      </c>
      <c r="B30" s="27" t="s">
        <v>46</v>
      </c>
      <c r="C30" s="31" t="s">
        <v>47</v>
      </c>
      <c r="D30" s="16" t="s">
        <v>23</v>
      </c>
      <c r="E30" s="16" t="s">
        <v>24</v>
      </c>
      <c r="F30" s="28">
        <v>40680</v>
      </c>
      <c r="G30" s="29">
        <v>18400</v>
      </c>
      <c r="H30" s="30">
        <v>1</v>
      </c>
      <c r="I30" s="29">
        <v>18400</v>
      </c>
      <c r="J30" s="20">
        <f t="shared" si="0"/>
        <v>0</v>
      </c>
    </row>
    <row r="31" spans="1:10" s="9" customFormat="1" ht="38.25">
      <c r="A31" s="10" t="s">
        <v>210</v>
      </c>
      <c r="B31" s="27" t="s">
        <v>48</v>
      </c>
      <c r="C31" s="31">
        <v>1010410037</v>
      </c>
      <c r="D31" s="16" t="s">
        <v>23</v>
      </c>
      <c r="E31" s="16" t="s">
        <v>24</v>
      </c>
      <c r="F31" s="28">
        <v>39022</v>
      </c>
      <c r="G31" s="29">
        <v>8160</v>
      </c>
      <c r="H31" s="30">
        <v>1</v>
      </c>
      <c r="I31" s="29">
        <v>8160</v>
      </c>
      <c r="J31" s="20">
        <f t="shared" si="0"/>
        <v>0</v>
      </c>
    </row>
    <row r="32" spans="1:10" s="9" customFormat="1" ht="49.5" customHeight="1">
      <c r="A32" s="10" t="s">
        <v>211</v>
      </c>
      <c r="B32" s="27" t="s">
        <v>49</v>
      </c>
      <c r="C32" s="31" t="s">
        <v>50</v>
      </c>
      <c r="D32" s="16" t="s">
        <v>23</v>
      </c>
      <c r="E32" s="16" t="s">
        <v>24</v>
      </c>
      <c r="F32" s="28">
        <v>39587</v>
      </c>
      <c r="G32" s="29">
        <v>3584</v>
      </c>
      <c r="H32" s="30">
        <v>1</v>
      </c>
      <c r="I32" s="29">
        <v>3584</v>
      </c>
      <c r="J32" s="20">
        <f t="shared" si="0"/>
        <v>0</v>
      </c>
    </row>
    <row r="33" spans="1:10" s="9" customFormat="1" ht="49.5" customHeight="1">
      <c r="A33" s="10" t="s">
        <v>212</v>
      </c>
      <c r="B33" s="27" t="s">
        <v>51</v>
      </c>
      <c r="C33" s="31" t="s">
        <v>52</v>
      </c>
      <c r="D33" s="16" t="s">
        <v>23</v>
      </c>
      <c r="E33" s="16" t="s">
        <v>24</v>
      </c>
      <c r="F33" s="28">
        <v>39762</v>
      </c>
      <c r="G33" s="29">
        <v>4000</v>
      </c>
      <c r="H33" s="30">
        <v>1</v>
      </c>
      <c r="I33" s="29">
        <v>4000</v>
      </c>
      <c r="J33" s="20">
        <f t="shared" si="0"/>
        <v>0</v>
      </c>
    </row>
    <row r="34" spans="1:10" s="9" customFormat="1" ht="49.5" customHeight="1">
      <c r="A34" s="10" t="s">
        <v>213</v>
      </c>
      <c r="B34" s="27" t="s">
        <v>53</v>
      </c>
      <c r="C34" s="31" t="s">
        <v>54</v>
      </c>
      <c r="D34" s="16" t="s">
        <v>23</v>
      </c>
      <c r="E34" s="16" t="s">
        <v>24</v>
      </c>
      <c r="F34" s="28">
        <v>39861</v>
      </c>
      <c r="G34" s="29">
        <v>13960</v>
      </c>
      <c r="H34" s="30">
        <v>1</v>
      </c>
      <c r="I34" s="29">
        <v>13960</v>
      </c>
      <c r="J34" s="20">
        <f t="shared" si="0"/>
        <v>0</v>
      </c>
    </row>
    <row r="35" spans="1:10" s="9" customFormat="1" ht="49.5" customHeight="1">
      <c r="A35" s="10" t="s">
        <v>350</v>
      </c>
      <c r="B35" s="27" t="s">
        <v>55</v>
      </c>
      <c r="C35" s="31" t="s">
        <v>56</v>
      </c>
      <c r="D35" s="16" t="s">
        <v>23</v>
      </c>
      <c r="E35" s="16" t="s">
        <v>24</v>
      </c>
      <c r="F35" s="28">
        <v>39587</v>
      </c>
      <c r="G35" s="29">
        <v>9220</v>
      </c>
      <c r="H35" s="30">
        <v>1</v>
      </c>
      <c r="I35" s="29">
        <v>9220</v>
      </c>
      <c r="J35" s="20">
        <f t="shared" si="0"/>
        <v>0</v>
      </c>
    </row>
    <row r="36" spans="1:10" s="9" customFormat="1" ht="49.5" customHeight="1">
      <c r="A36" s="10" t="s">
        <v>214</v>
      </c>
      <c r="B36" s="27" t="s">
        <v>61</v>
      </c>
      <c r="C36" s="31" t="s">
        <v>62</v>
      </c>
      <c r="D36" s="16" t="s">
        <v>23</v>
      </c>
      <c r="E36" s="16" t="s">
        <v>24</v>
      </c>
      <c r="F36" s="28">
        <v>40148</v>
      </c>
      <c r="G36" s="29">
        <v>7500</v>
      </c>
      <c r="H36" s="30">
        <v>1</v>
      </c>
      <c r="I36" s="29">
        <v>7500</v>
      </c>
      <c r="J36" s="20">
        <f t="shared" si="0"/>
        <v>0</v>
      </c>
    </row>
    <row r="37" spans="1:10" s="9" customFormat="1" ht="49.5" customHeight="1">
      <c r="A37" s="10" t="s">
        <v>215</v>
      </c>
      <c r="B37" s="27" t="s">
        <v>63</v>
      </c>
      <c r="C37" s="31" t="s">
        <v>64</v>
      </c>
      <c r="D37" s="16" t="s">
        <v>23</v>
      </c>
      <c r="E37" s="16" t="s">
        <v>24</v>
      </c>
      <c r="F37" s="28">
        <v>39762</v>
      </c>
      <c r="G37" s="29">
        <v>6484</v>
      </c>
      <c r="H37" s="30">
        <v>1</v>
      </c>
      <c r="I37" s="29">
        <v>6484</v>
      </c>
      <c r="J37" s="20">
        <f t="shared" si="0"/>
        <v>0</v>
      </c>
    </row>
    <row r="38" spans="1:10" s="9" customFormat="1" ht="49.5" customHeight="1">
      <c r="A38" s="10" t="s">
        <v>216</v>
      </c>
      <c r="B38" s="27" t="s">
        <v>63</v>
      </c>
      <c r="C38" s="31" t="s">
        <v>65</v>
      </c>
      <c r="D38" s="16" t="s">
        <v>23</v>
      </c>
      <c r="E38" s="16" t="s">
        <v>24</v>
      </c>
      <c r="F38" s="28">
        <v>39770</v>
      </c>
      <c r="G38" s="29">
        <v>6500</v>
      </c>
      <c r="H38" s="30">
        <v>1</v>
      </c>
      <c r="I38" s="29">
        <v>6500</v>
      </c>
      <c r="J38" s="20">
        <f t="shared" si="0"/>
        <v>0</v>
      </c>
    </row>
    <row r="39" spans="1:10" s="9" customFormat="1" ht="49.5" customHeight="1">
      <c r="A39" s="10" t="s">
        <v>217</v>
      </c>
      <c r="B39" s="27" t="s">
        <v>26</v>
      </c>
      <c r="C39" s="31" t="s">
        <v>174</v>
      </c>
      <c r="D39" s="16" t="s">
        <v>23</v>
      </c>
      <c r="E39" s="16" t="s">
        <v>24</v>
      </c>
      <c r="F39" s="28">
        <v>42243</v>
      </c>
      <c r="G39" s="29">
        <v>29100</v>
      </c>
      <c r="H39" s="30">
        <v>1</v>
      </c>
      <c r="I39" s="29">
        <v>29100</v>
      </c>
      <c r="J39" s="20">
        <f t="shared" si="0"/>
        <v>0</v>
      </c>
    </row>
    <row r="40" spans="1:10" s="9" customFormat="1" ht="49.5" customHeight="1">
      <c r="A40" s="10" t="s">
        <v>218</v>
      </c>
      <c r="B40" s="27" t="s">
        <v>175</v>
      </c>
      <c r="C40" s="31" t="s">
        <v>176</v>
      </c>
      <c r="D40" s="16" t="s">
        <v>23</v>
      </c>
      <c r="E40" s="16" t="s">
        <v>24</v>
      </c>
      <c r="F40" s="28">
        <v>42305</v>
      </c>
      <c r="G40" s="29">
        <v>99000</v>
      </c>
      <c r="H40" s="30">
        <v>1</v>
      </c>
      <c r="I40" s="29">
        <v>31350</v>
      </c>
      <c r="J40" s="45">
        <f t="shared" si="0"/>
        <v>67650</v>
      </c>
    </row>
    <row r="41" spans="1:10" s="9" customFormat="1" ht="49.5" customHeight="1">
      <c r="A41" s="10" t="s">
        <v>219</v>
      </c>
      <c r="B41" s="27" t="s">
        <v>186</v>
      </c>
      <c r="C41" s="31" t="s">
        <v>187</v>
      </c>
      <c r="D41" s="16" t="s">
        <v>23</v>
      </c>
      <c r="E41" s="16" t="s">
        <v>24</v>
      </c>
      <c r="F41" s="28">
        <v>42699</v>
      </c>
      <c r="G41" s="29">
        <v>16050</v>
      </c>
      <c r="H41" s="30">
        <v>1</v>
      </c>
      <c r="I41" s="29">
        <v>16050</v>
      </c>
      <c r="J41" s="46">
        <f t="shared" si="0"/>
        <v>0</v>
      </c>
    </row>
    <row r="42" spans="1:10" s="9" customFormat="1" ht="57.75" customHeight="1">
      <c r="A42" s="10" t="s">
        <v>220</v>
      </c>
      <c r="B42" s="27" t="s">
        <v>287</v>
      </c>
      <c r="C42" s="31" t="s">
        <v>288</v>
      </c>
      <c r="D42" s="16" t="s">
        <v>23</v>
      </c>
      <c r="E42" s="16" t="s">
        <v>289</v>
      </c>
      <c r="F42" s="28">
        <v>42717</v>
      </c>
      <c r="G42" s="29">
        <v>4986</v>
      </c>
      <c r="H42" s="30">
        <v>1</v>
      </c>
      <c r="I42" s="29">
        <v>4986</v>
      </c>
      <c r="J42" s="46">
        <v>0</v>
      </c>
    </row>
    <row r="43" spans="1:10" s="9" customFormat="1" ht="49.5" customHeight="1">
      <c r="A43" s="10" t="s">
        <v>221</v>
      </c>
      <c r="B43" s="27" t="s">
        <v>181</v>
      </c>
      <c r="C43" s="31" t="s">
        <v>182</v>
      </c>
      <c r="D43" s="16" t="s">
        <v>23</v>
      </c>
      <c r="E43" s="16" t="s">
        <v>24</v>
      </c>
      <c r="F43" s="28">
        <v>42735</v>
      </c>
      <c r="G43" s="29">
        <v>4840</v>
      </c>
      <c r="H43" s="30">
        <v>1</v>
      </c>
      <c r="I43" s="29">
        <v>4840</v>
      </c>
      <c r="J43" s="46">
        <f aca="true" t="shared" si="1" ref="J43:J102">G43-I43</f>
        <v>0</v>
      </c>
    </row>
    <row r="44" spans="1:10" s="9" customFormat="1" ht="49.5" customHeight="1">
      <c r="A44" s="10" t="s">
        <v>351</v>
      </c>
      <c r="B44" s="27" t="s">
        <v>188</v>
      </c>
      <c r="C44" s="31" t="s">
        <v>189</v>
      </c>
      <c r="D44" s="16" t="s">
        <v>23</v>
      </c>
      <c r="E44" s="16" t="s">
        <v>24</v>
      </c>
      <c r="F44" s="28">
        <v>42735</v>
      </c>
      <c r="G44" s="29">
        <v>31725</v>
      </c>
      <c r="H44" s="30">
        <v>1</v>
      </c>
      <c r="I44" s="29">
        <v>31725</v>
      </c>
      <c r="J44" s="46">
        <f t="shared" si="1"/>
        <v>0</v>
      </c>
    </row>
    <row r="45" spans="1:10" s="9" customFormat="1" ht="57.75" customHeight="1">
      <c r="A45" s="10" t="s">
        <v>222</v>
      </c>
      <c r="B45" s="27" t="s">
        <v>85</v>
      </c>
      <c r="C45" s="31" t="s">
        <v>190</v>
      </c>
      <c r="D45" s="16" t="s">
        <v>23</v>
      </c>
      <c r="E45" s="16" t="s">
        <v>24</v>
      </c>
      <c r="F45" s="28">
        <v>42735</v>
      </c>
      <c r="G45" s="29">
        <v>43332</v>
      </c>
      <c r="H45" s="30">
        <v>1</v>
      </c>
      <c r="I45" s="29">
        <v>28888.08</v>
      </c>
      <c r="J45" s="46">
        <f t="shared" si="1"/>
        <v>14443.919999999998</v>
      </c>
    </row>
    <row r="46" spans="1:10" s="9" customFormat="1" ht="40.5" customHeight="1">
      <c r="A46" s="10" t="s">
        <v>223</v>
      </c>
      <c r="B46" s="11" t="s">
        <v>85</v>
      </c>
      <c r="C46" s="12" t="s">
        <v>86</v>
      </c>
      <c r="D46" s="12" t="s">
        <v>83</v>
      </c>
      <c r="E46" s="31" t="s">
        <v>84</v>
      </c>
      <c r="F46" s="28">
        <v>39764</v>
      </c>
      <c r="G46" s="29">
        <v>60500</v>
      </c>
      <c r="H46" s="30">
        <v>1</v>
      </c>
      <c r="I46" s="29">
        <v>60500</v>
      </c>
      <c r="J46" s="20">
        <f t="shared" si="1"/>
        <v>0</v>
      </c>
    </row>
    <row r="47" spans="1:10" s="9" customFormat="1" ht="40.5" customHeight="1">
      <c r="A47" s="10" t="s">
        <v>224</v>
      </c>
      <c r="B47" s="27" t="s">
        <v>85</v>
      </c>
      <c r="C47" s="12" t="s">
        <v>87</v>
      </c>
      <c r="D47" s="12" t="s">
        <v>83</v>
      </c>
      <c r="E47" s="31" t="s">
        <v>84</v>
      </c>
      <c r="F47" s="28">
        <v>41255</v>
      </c>
      <c r="G47" s="29">
        <v>18173</v>
      </c>
      <c r="H47" s="30">
        <v>1</v>
      </c>
      <c r="I47" s="29">
        <v>18173</v>
      </c>
      <c r="J47" s="20">
        <f t="shared" si="1"/>
        <v>0</v>
      </c>
    </row>
    <row r="48" spans="1:10" s="9" customFormat="1" ht="40.5" customHeight="1">
      <c r="A48" s="10" t="s">
        <v>225</v>
      </c>
      <c r="B48" s="27" t="s">
        <v>88</v>
      </c>
      <c r="C48" s="31">
        <v>1010410002</v>
      </c>
      <c r="D48" s="12" t="s">
        <v>83</v>
      </c>
      <c r="E48" s="31" t="s">
        <v>84</v>
      </c>
      <c r="F48" s="28">
        <v>39083</v>
      </c>
      <c r="G48" s="29">
        <v>8835.24</v>
      </c>
      <c r="H48" s="30">
        <v>1</v>
      </c>
      <c r="I48" s="29">
        <v>8835.24</v>
      </c>
      <c r="J48" s="20">
        <f t="shared" si="1"/>
        <v>0</v>
      </c>
    </row>
    <row r="49" spans="1:10" s="9" customFormat="1" ht="42" customHeight="1">
      <c r="A49" s="10" t="s">
        <v>226</v>
      </c>
      <c r="B49" s="27" t="s">
        <v>89</v>
      </c>
      <c r="C49" s="31" t="s">
        <v>90</v>
      </c>
      <c r="D49" s="12" t="s">
        <v>83</v>
      </c>
      <c r="E49" s="31" t="s">
        <v>84</v>
      </c>
      <c r="F49" s="28">
        <v>40508</v>
      </c>
      <c r="G49" s="29">
        <v>4390</v>
      </c>
      <c r="H49" s="30">
        <v>1</v>
      </c>
      <c r="I49" s="29">
        <v>4390</v>
      </c>
      <c r="J49" s="20">
        <f t="shared" si="1"/>
        <v>0</v>
      </c>
    </row>
    <row r="50" spans="1:10" s="9" customFormat="1" ht="42" customHeight="1">
      <c r="A50" s="10" t="s">
        <v>227</v>
      </c>
      <c r="B50" s="27" t="s">
        <v>91</v>
      </c>
      <c r="C50" s="31" t="s">
        <v>92</v>
      </c>
      <c r="D50" s="12" t="s">
        <v>83</v>
      </c>
      <c r="E50" s="31" t="s">
        <v>84</v>
      </c>
      <c r="F50" s="28">
        <v>41621</v>
      </c>
      <c r="G50" s="29">
        <v>12700</v>
      </c>
      <c r="H50" s="30">
        <v>1</v>
      </c>
      <c r="I50" s="29">
        <v>12700</v>
      </c>
      <c r="J50" s="20">
        <f t="shared" si="1"/>
        <v>0</v>
      </c>
    </row>
    <row r="51" spans="1:10" s="9" customFormat="1" ht="42" customHeight="1">
      <c r="A51" s="10" t="s">
        <v>228</v>
      </c>
      <c r="B51" s="27" t="s">
        <v>93</v>
      </c>
      <c r="C51" s="31" t="s">
        <v>94</v>
      </c>
      <c r="D51" s="12" t="s">
        <v>83</v>
      </c>
      <c r="E51" s="31" t="s">
        <v>84</v>
      </c>
      <c r="F51" s="28">
        <v>40870</v>
      </c>
      <c r="G51" s="29">
        <v>3100</v>
      </c>
      <c r="H51" s="30">
        <v>1</v>
      </c>
      <c r="I51" s="29">
        <v>3100</v>
      </c>
      <c r="J51" s="20">
        <f t="shared" si="1"/>
        <v>0</v>
      </c>
    </row>
    <row r="52" spans="1:10" s="9" customFormat="1" ht="42" customHeight="1">
      <c r="A52" s="10" t="s">
        <v>229</v>
      </c>
      <c r="B52" s="27" t="s">
        <v>99</v>
      </c>
      <c r="C52" s="31" t="s">
        <v>100</v>
      </c>
      <c r="D52" s="12" t="s">
        <v>83</v>
      </c>
      <c r="E52" s="31" t="s">
        <v>84</v>
      </c>
      <c r="F52" s="28">
        <v>40864</v>
      </c>
      <c r="G52" s="29">
        <v>16800</v>
      </c>
      <c r="H52" s="30">
        <v>1</v>
      </c>
      <c r="I52" s="29">
        <v>16800</v>
      </c>
      <c r="J52" s="20">
        <f t="shared" si="1"/>
        <v>0</v>
      </c>
    </row>
    <row r="53" spans="1:10" s="9" customFormat="1" ht="42" customHeight="1">
      <c r="A53" s="10" t="s">
        <v>230</v>
      </c>
      <c r="B53" s="27" t="s">
        <v>101</v>
      </c>
      <c r="C53" s="31" t="s">
        <v>102</v>
      </c>
      <c r="D53" s="12" t="s">
        <v>83</v>
      </c>
      <c r="E53" s="31" t="s">
        <v>84</v>
      </c>
      <c r="F53" s="28">
        <v>40676</v>
      </c>
      <c r="G53" s="29">
        <v>4670</v>
      </c>
      <c r="H53" s="30">
        <v>1</v>
      </c>
      <c r="I53" s="29">
        <v>4670</v>
      </c>
      <c r="J53" s="20">
        <f t="shared" si="1"/>
        <v>0</v>
      </c>
    </row>
    <row r="54" spans="1:10" s="9" customFormat="1" ht="42" customHeight="1">
      <c r="A54" s="10" t="s">
        <v>231</v>
      </c>
      <c r="B54" s="27" t="s">
        <v>103</v>
      </c>
      <c r="C54" s="31" t="s">
        <v>104</v>
      </c>
      <c r="D54" s="12" t="s">
        <v>83</v>
      </c>
      <c r="E54" s="31" t="s">
        <v>84</v>
      </c>
      <c r="F54" s="28">
        <v>41974</v>
      </c>
      <c r="G54" s="29">
        <v>3820</v>
      </c>
      <c r="H54" s="30">
        <v>1</v>
      </c>
      <c r="I54" s="29">
        <v>3820</v>
      </c>
      <c r="J54" s="20">
        <f t="shared" si="1"/>
        <v>0</v>
      </c>
    </row>
    <row r="55" spans="1:10" s="9" customFormat="1" ht="49.5" customHeight="1">
      <c r="A55" s="10" t="s">
        <v>232</v>
      </c>
      <c r="B55" s="11" t="s">
        <v>112</v>
      </c>
      <c r="C55" s="12" t="s">
        <v>113</v>
      </c>
      <c r="D55" s="16" t="s">
        <v>114</v>
      </c>
      <c r="E55" s="16" t="s">
        <v>115</v>
      </c>
      <c r="F55" s="17">
        <v>41575</v>
      </c>
      <c r="G55" s="18">
        <v>68210</v>
      </c>
      <c r="H55" s="19">
        <v>2</v>
      </c>
      <c r="I55" s="18">
        <v>68210</v>
      </c>
      <c r="J55" s="20">
        <f t="shared" si="1"/>
        <v>0</v>
      </c>
    </row>
    <row r="56" spans="1:10" s="9" customFormat="1" ht="52.5" customHeight="1">
      <c r="A56" s="10" t="s">
        <v>233</v>
      </c>
      <c r="B56" s="23" t="s">
        <v>116</v>
      </c>
      <c r="C56" s="12" t="s">
        <v>117</v>
      </c>
      <c r="D56" s="16" t="s">
        <v>114</v>
      </c>
      <c r="E56" s="16" t="s">
        <v>115</v>
      </c>
      <c r="F56" s="24">
        <v>41575</v>
      </c>
      <c r="G56" s="25">
        <v>16984</v>
      </c>
      <c r="H56" s="26">
        <v>2</v>
      </c>
      <c r="I56" s="25">
        <v>16984</v>
      </c>
      <c r="J56" s="20">
        <f t="shared" si="1"/>
        <v>0</v>
      </c>
    </row>
    <row r="57" spans="1:10" s="9" customFormat="1" ht="51" customHeight="1">
      <c r="A57" s="10" t="s">
        <v>234</v>
      </c>
      <c r="B57" s="11" t="s">
        <v>118</v>
      </c>
      <c r="C57" s="12" t="s">
        <v>119</v>
      </c>
      <c r="D57" s="16" t="s">
        <v>114</v>
      </c>
      <c r="E57" s="16" t="s">
        <v>115</v>
      </c>
      <c r="F57" s="17">
        <v>41575</v>
      </c>
      <c r="G57" s="18">
        <v>6540</v>
      </c>
      <c r="H57" s="19">
        <v>1</v>
      </c>
      <c r="I57" s="18">
        <v>6540</v>
      </c>
      <c r="J57" s="20">
        <f t="shared" si="1"/>
        <v>0</v>
      </c>
    </row>
    <row r="58" spans="1:10" s="9" customFormat="1" ht="49.5" customHeight="1">
      <c r="A58" s="10" t="s">
        <v>235</v>
      </c>
      <c r="B58" s="27" t="s">
        <v>120</v>
      </c>
      <c r="C58" s="12" t="s">
        <v>121</v>
      </c>
      <c r="D58" s="16" t="s">
        <v>114</v>
      </c>
      <c r="E58" s="16" t="s">
        <v>115</v>
      </c>
      <c r="F58" s="28">
        <v>40476</v>
      </c>
      <c r="G58" s="29">
        <v>12420</v>
      </c>
      <c r="H58" s="30">
        <v>1</v>
      </c>
      <c r="I58" s="29">
        <v>12420</v>
      </c>
      <c r="J58" s="20">
        <f t="shared" si="1"/>
        <v>0</v>
      </c>
    </row>
    <row r="59" spans="1:10" s="9" customFormat="1" ht="49.5" customHeight="1">
      <c r="A59" s="10" t="s">
        <v>236</v>
      </c>
      <c r="B59" s="27" t="s">
        <v>122</v>
      </c>
      <c r="C59" s="12" t="s">
        <v>123</v>
      </c>
      <c r="D59" s="16" t="s">
        <v>114</v>
      </c>
      <c r="E59" s="16" t="s">
        <v>115</v>
      </c>
      <c r="F59" s="28">
        <v>41575</v>
      </c>
      <c r="G59" s="29">
        <v>26796</v>
      </c>
      <c r="H59" s="30">
        <v>1</v>
      </c>
      <c r="I59" s="29">
        <v>26796</v>
      </c>
      <c r="J59" s="20">
        <f t="shared" si="1"/>
        <v>0</v>
      </c>
    </row>
    <row r="60" spans="1:10" s="9" customFormat="1" ht="70.5" customHeight="1">
      <c r="A60" s="10" t="s">
        <v>237</v>
      </c>
      <c r="B60" s="27" t="s">
        <v>124</v>
      </c>
      <c r="C60" s="12" t="s">
        <v>125</v>
      </c>
      <c r="D60" s="16" t="s">
        <v>114</v>
      </c>
      <c r="E60" s="16" t="s">
        <v>115</v>
      </c>
      <c r="F60" s="28">
        <v>40784</v>
      </c>
      <c r="G60" s="29">
        <v>46000</v>
      </c>
      <c r="H60" s="30">
        <v>1</v>
      </c>
      <c r="I60" s="29">
        <v>46000</v>
      </c>
      <c r="J60" s="20">
        <f t="shared" si="1"/>
        <v>0</v>
      </c>
    </row>
    <row r="61" spans="1:10" s="9" customFormat="1" ht="49.5" customHeight="1">
      <c r="A61" s="10" t="s">
        <v>238</v>
      </c>
      <c r="B61" s="27" t="s">
        <v>126</v>
      </c>
      <c r="C61" s="12" t="s">
        <v>127</v>
      </c>
      <c r="D61" s="16" t="s">
        <v>114</v>
      </c>
      <c r="E61" s="16" t="s">
        <v>115</v>
      </c>
      <c r="F61" s="28">
        <v>41575</v>
      </c>
      <c r="G61" s="29">
        <v>8100</v>
      </c>
      <c r="H61" s="30">
        <v>2</v>
      </c>
      <c r="I61" s="29">
        <v>8100</v>
      </c>
      <c r="J61" s="20">
        <f t="shared" si="1"/>
        <v>0</v>
      </c>
    </row>
    <row r="62" spans="1:10" s="9" customFormat="1" ht="49.5" customHeight="1">
      <c r="A62" s="10" t="s">
        <v>239</v>
      </c>
      <c r="B62" s="27" t="s">
        <v>128</v>
      </c>
      <c r="C62" s="12" t="s">
        <v>129</v>
      </c>
      <c r="D62" s="16" t="s">
        <v>114</v>
      </c>
      <c r="E62" s="16" t="s">
        <v>115</v>
      </c>
      <c r="F62" s="28">
        <v>41575</v>
      </c>
      <c r="G62" s="29">
        <v>8951</v>
      </c>
      <c r="H62" s="30">
        <v>1</v>
      </c>
      <c r="I62" s="29">
        <v>8951</v>
      </c>
      <c r="J62" s="20">
        <f t="shared" si="1"/>
        <v>0</v>
      </c>
    </row>
    <row r="63" spans="1:10" s="9" customFormat="1" ht="38.25">
      <c r="A63" s="10" t="s">
        <v>240</v>
      </c>
      <c r="B63" s="27" t="s">
        <v>85</v>
      </c>
      <c r="C63" s="12" t="s">
        <v>130</v>
      </c>
      <c r="D63" s="16" t="s">
        <v>114</v>
      </c>
      <c r="E63" s="16" t="s">
        <v>115</v>
      </c>
      <c r="F63" s="28">
        <v>40295</v>
      </c>
      <c r="G63" s="29">
        <v>33200</v>
      </c>
      <c r="H63" s="30">
        <v>1</v>
      </c>
      <c r="I63" s="29">
        <v>33200</v>
      </c>
      <c r="J63" s="20">
        <f t="shared" si="1"/>
        <v>0</v>
      </c>
    </row>
    <row r="64" spans="1:10" s="9" customFormat="1" ht="49.5" customHeight="1">
      <c r="A64" s="10" t="s">
        <v>241</v>
      </c>
      <c r="B64" s="27" t="s">
        <v>131</v>
      </c>
      <c r="C64" s="31" t="s">
        <v>132</v>
      </c>
      <c r="D64" s="16" t="s">
        <v>114</v>
      </c>
      <c r="E64" s="16" t="s">
        <v>115</v>
      </c>
      <c r="F64" s="28">
        <v>40689</v>
      </c>
      <c r="G64" s="29">
        <v>8490</v>
      </c>
      <c r="H64" s="30">
        <v>1</v>
      </c>
      <c r="I64" s="29">
        <v>8490</v>
      </c>
      <c r="J64" s="20">
        <f t="shared" si="1"/>
        <v>0</v>
      </c>
    </row>
    <row r="65" spans="1:10" s="9" customFormat="1" ht="37.5" customHeight="1">
      <c r="A65" s="10" t="s">
        <v>242</v>
      </c>
      <c r="B65" s="27" t="s">
        <v>133</v>
      </c>
      <c r="C65" s="31" t="s">
        <v>134</v>
      </c>
      <c r="D65" s="16" t="s">
        <v>114</v>
      </c>
      <c r="E65" s="16" t="s">
        <v>115</v>
      </c>
      <c r="F65" s="28">
        <v>40784</v>
      </c>
      <c r="G65" s="29">
        <v>5600</v>
      </c>
      <c r="H65" s="30">
        <v>1</v>
      </c>
      <c r="I65" s="29">
        <v>5600</v>
      </c>
      <c r="J65" s="20">
        <f t="shared" si="1"/>
        <v>0</v>
      </c>
    </row>
    <row r="66" spans="1:10" s="9" customFormat="1" ht="38.25">
      <c r="A66" s="10" t="s">
        <v>243</v>
      </c>
      <c r="B66" s="27" t="s">
        <v>135</v>
      </c>
      <c r="C66" s="31" t="s">
        <v>136</v>
      </c>
      <c r="D66" s="16" t="s">
        <v>114</v>
      </c>
      <c r="E66" s="16" t="s">
        <v>115</v>
      </c>
      <c r="F66" s="28">
        <v>40689</v>
      </c>
      <c r="G66" s="29">
        <v>8000</v>
      </c>
      <c r="H66" s="30">
        <v>1</v>
      </c>
      <c r="I66" s="29">
        <v>8000</v>
      </c>
      <c r="J66" s="20">
        <f t="shared" si="1"/>
        <v>0</v>
      </c>
    </row>
    <row r="67" spans="1:10" s="9" customFormat="1" ht="49.5" customHeight="1">
      <c r="A67" s="10" t="s">
        <v>244</v>
      </c>
      <c r="B67" s="27" t="s">
        <v>137</v>
      </c>
      <c r="C67" s="31" t="s">
        <v>138</v>
      </c>
      <c r="D67" s="16" t="s">
        <v>114</v>
      </c>
      <c r="E67" s="16" t="s">
        <v>115</v>
      </c>
      <c r="F67" s="28">
        <v>41575</v>
      </c>
      <c r="G67" s="29">
        <v>19179</v>
      </c>
      <c r="H67" s="30">
        <v>1</v>
      </c>
      <c r="I67" s="29">
        <v>19179</v>
      </c>
      <c r="J67" s="20">
        <f t="shared" si="1"/>
        <v>0</v>
      </c>
    </row>
    <row r="68" spans="1:10" s="9" customFormat="1" ht="49.5" customHeight="1">
      <c r="A68" s="10" t="s">
        <v>245</v>
      </c>
      <c r="B68" s="27" t="s">
        <v>139</v>
      </c>
      <c r="C68" s="31" t="s">
        <v>140</v>
      </c>
      <c r="D68" s="16" t="s">
        <v>114</v>
      </c>
      <c r="E68" s="16" t="s">
        <v>115</v>
      </c>
      <c r="F68" s="28">
        <v>40689</v>
      </c>
      <c r="G68" s="29">
        <v>16700</v>
      </c>
      <c r="H68" s="30">
        <v>1</v>
      </c>
      <c r="I68" s="29">
        <v>16700</v>
      </c>
      <c r="J68" s="20">
        <f t="shared" si="1"/>
        <v>0</v>
      </c>
    </row>
    <row r="69" spans="1:10" s="9" customFormat="1" ht="49.5" customHeight="1">
      <c r="A69" s="10" t="s">
        <v>246</v>
      </c>
      <c r="B69" s="27" t="s">
        <v>141</v>
      </c>
      <c r="C69" s="31" t="s">
        <v>142</v>
      </c>
      <c r="D69" s="16" t="s">
        <v>114</v>
      </c>
      <c r="E69" s="16" t="s">
        <v>115</v>
      </c>
      <c r="F69" s="28">
        <v>41576</v>
      </c>
      <c r="G69" s="29">
        <v>12951</v>
      </c>
      <c r="H69" s="30">
        <v>1</v>
      </c>
      <c r="I69" s="29">
        <v>12951</v>
      </c>
      <c r="J69" s="20">
        <f t="shared" si="1"/>
        <v>0</v>
      </c>
    </row>
    <row r="70" spans="1:10" s="9" customFormat="1" ht="49.5" customHeight="1">
      <c r="A70" s="10" t="s">
        <v>247</v>
      </c>
      <c r="B70" s="27" t="s">
        <v>143</v>
      </c>
      <c r="C70" s="31">
        <v>1010410037</v>
      </c>
      <c r="D70" s="16" t="s">
        <v>114</v>
      </c>
      <c r="E70" s="16" t="s">
        <v>115</v>
      </c>
      <c r="F70" s="28">
        <v>39338</v>
      </c>
      <c r="G70" s="29">
        <v>35000</v>
      </c>
      <c r="H70" s="30">
        <v>1</v>
      </c>
      <c r="I70" s="29">
        <f>G70</f>
        <v>35000</v>
      </c>
      <c r="J70" s="20">
        <f t="shared" si="1"/>
        <v>0</v>
      </c>
    </row>
    <row r="71" spans="1:10" s="9" customFormat="1" ht="49.5" customHeight="1">
      <c r="A71" s="10" t="s">
        <v>248</v>
      </c>
      <c r="B71" s="27" t="s">
        <v>144</v>
      </c>
      <c r="C71" s="31" t="s">
        <v>145</v>
      </c>
      <c r="D71" s="16" t="s">
        <v>114</v>
      </c>
      <c r="E71" s="16" t="s">
        <v>115</v>
      </c>
      <c r="F71" s="28">
        <v>40689</v>
      </c>
      <c r="G71" s="29">
        <v>39160</v>
      </c>
      <c r="H71" s="30">
        <v>2</v>
      </c>
      <c r="I71" s="29">
        <v>39160</v>
      </c>
      <c r="J71" s="20">
        <f t="shared" si="1"/>
        <v>0</v>
      </c>
    </row>
    <row r="72" spans="1:10" s="9" customFormat="1" ht="49.5" customHeight="1">
      <c r="A72" s="10" t="s">
        <v>249</v>
      </c>
      <c r="B72" s="27" t="s">
        <v>146</v>
      </c>
      <c r="C72" s="31">
        <v>1010410009</v>
      </c>
      <c r="D72" s="16" t="s">
        <v>114</v>
      </c>
      <c r="E72" s="16" t="s">
        <v>115</v>
      </c>
      <c r="F72" s="28">
        <v>38736</v>
      </c>
      <c r="G72" s="29">
        <v>3293.37</v>
      </c>
      <c r="H72" s="30">
        <v>1</v>
      </c>
      <c r="I72" s="29">
        <v>3293.37</v>
      </c>
      <c r="J72" s="20">
        <f t="shared" si="1"/>
        <v>0</v>
      </c>
    </row>
    <row r="73" spans="1:10" s="9" customFormat="1" ht="49.5" customHeight="1">
      <c r="A73" s="10" t="s">
        <v>250</v>
      </c>
      <c r="B73" s="27" t="s">
        <v>147</v>
      </c>
      <c r="C73" s="31" t="s">
        <v>27</v>
      </c>
      <c r="D73" s="16" t="s">
        <v>114</v>
      </c>
      <c r="E73" s="16" t="s">
        <v>115</v>
      </c>
      <c r="F73" s="28">
        <v>40689</v>
      </c>
      <c r="G73" s="29">
        <v>18200</v>
      </c>
      <c r="H73" s="30">
        <v>1</v>
      </c>
      <c r="I73" s="29">
        <v>18200</v>
      </c>
      <c r="J73" s="20">
        <f t="shared" si="1"/>
        <v>0</v>
      </c>
    </row>
    <row r="74" spans="1:10" s="9" customFormat="1" ht="49.5" customHeight="1">
      <c r="A74" s="10" t="s">
        <v>251</v>
      </c>
      <c r="B74" s="27" t="s">
        <v>148</v>
      </c>
      <c r="C74" s="31" t="s">
        <v>149</v>
      </c>
      <c r="D74" s="16" t="s">
        <v>114</v>
      </c>
      <c r="E74" s="16" t="s">
        <v>115</v>
      </c>
      <c r="F74" s="28">
        <v>41575</v>
      </c>
      <c r="G74" s="29">
        <v>31700</v>
      </c>
      <c r="H74" s="30">
        <v>1</v>
      </c>
      <c r="I74" s="29">
        <v>31700</v>
      </c>
      <c r="J74" s="20">
        <f t="shared" si="1"/>
        <v>0</v>
      </c>
    </row>
    <row r="75" spans="1:10" s="9" customFormat="1" ht="49.5" customHeight="1">
      <c r="A75" s="10" t="s">
        <v>252</v>
      </c>
      <c r="B75" s="27" t="s">
        <v>150</v>
      </c>
      <c r="C75" s="31" t="s">
        <v>151</v>
      </c>
      <c r="D75" s="16" t="s">
        <v>114</v>
      </c>
      <c r="E75" s="16" t="s">
        <v>115</v>
      </c>
      <c r="F75" s="28">
        <v>41863</v>
      </c>
      <c r="G75" s="29">
        <v>6980</v>
      </c>
      <c r="H75" s="30">
        <v>1</v>
      </c>
      <c r="I75" s="29">
        <v>6980</v>
      </c>
      <c r="J75" s="20">
        <f t="shared" si="1"/>
        <v>0</v>
      </c>
    </row>
    <row r="76" spans="1:10" s="9" customFormat="1" ht="49.5" customHeight="1">
      <c r="A76" s="10" t="s">
        <v>253</v>
      </c>
      <c r="B76" s="27" t="s">
        <v>152</v>
      </c>
      <c r="C76" s="31" t="s">
        <v>153</v>
      </c>
      <c r="D76" s="16" t="s">
        <v>114</v>
      </c>
      <c r="E76" s="16" t="s">
        <v>115</v>
      </c>
      <c r="F76" s="28">
        <v>40784</v>
      </c>
      <c r="G76" s="29">
        <v>12800</v>
      </c>
      <c r="H76" s="30">
        <v>1</v>
      </c>
      <c r="I76" s="29">
        <v>12800</v>
      </c>
      <c r="J76" s="20">
        <f t="shared" si="1"/>
        <v>0</v>
      </c>
    </row>
    <row r="77" spans="1:10" s="9" customFormat="1" ht="49.5" customHeight="1">
      <c r="A77" s="10" t="s">
        <v>254</v>
      </c>
      <c r="B77" s="27" t="s">
        <v>177</v>
      </c>
      <c r="C77" s="31" t="s">
        <v>178</v>
      </c>
      <c r="D77" s="16" t="s">
        <v>114</v>
      </c>
      <c r="E77" s="16" t="s">
        <v>115</v>
      </c>
      <c r="F77" s="28">
        <v>42236</v>
      </c>
      <c r="G77" s="29">
        <v>40000</v>
      </c>
      <c r="H77" s="30">
        <v>1</v>
      </c>
      <c r="I77" s="29">
        <v>40000</v>
      </c>
      <c r="J77" s="32">
        <f t="shared" si="1"/>
        <v>0</v>
      </c>
    </row>
    <row r="78" spans="1:10" s="9" customFormat="1" ht="49.5" customHeight="1">
      <c r="A78" s="10" t="s">
        <v>255</v>
      </c>
      <c r="B78" s="27" t="s">
        <v>160</v>
      </c>
      <c r="C78" s="31" t="s">
        <v>161</v>
      </c>
      <c r="D78" s="16" t="s">
        <v>114</v>
      </c>
      <c r="E78" s="16" t="s">
        <v>115</v>
      </c>
      <c r="F78" s="28">
        <v>40673</v>
      </c>
      <c r="G78" s="29">
        <v>10306</v>
      </c>
      <c r="H78" s="30">
        <v>1</v>
      </c>
      <c r="I78" s="29">
        <v>10306</v>
      </c>
      <c r="J78" s="32">
        <f t="shared" si="1"/>
        <v>0</v>
      </c>
    </row>
    <row r="79" spans="1:10" s="9" customFormat="1" ht="49.5" customHeight="1">
      <c r="A79" s="10" t="s">
        <v>256</v>
      </c>
      <c r="B79" s="27" t="s">
        <v>154</v>
      </c>
      <c r="C79" s="31" t="s">
        <v>155</v>
      </c>
      <c r="D79" s="33" t="s">
        <v>114</v>
      </c>
      <c r="E79" s="33" t="s">
        <v>115</v>
      </c>
      <c r="F79" s="28">
        <v>40616</v>
      </c>
      <c r="G79" s="29">
        <v>17000</v>
      </c>
      <c r="H79" s="30">
        <v>1</v>
      </c>
      <c r="I79" s="29">
        <v>17000</v>
      </c>
      <c r="J79" s="32">
        <f t="shared" si="1"/>
        <v>0</v>
      </c>
    </row>
    <row r="80" spans="1:10" s="9" customFormat="1" ht="49.5" customHeight="1">
      <c r="A80" s="10" t="s">
        <v>257</v>
      </c>
      <c r="B80" s="27" t="s">
        <v>297</v>
      </c>
      <c r="C80" s="31" t="s">
        <v>298</v>
      </c>
      <c r="D80" s="16" t="s">
        <v>23</v>
      </c>
      <c r="E80" s="34" t="s">
        <v>296</v>
      </c>
      <c r="F80" s="28">
        <v>43251</v>
      </c>
      <c r="G80" s="29">
        <v>50000</v>
      </c>
      <c r="H80" s="30">
        <v>1</v>
      </c>
      <c r="I80" s="29">
        <v>50000</v>
      </c>
      <c r="J80" s="32">
        <f t="shared" si="1"/>
        <v>0</v>
      </c>
    </row>
    <row r="81" spans="1:10" s="9" customFormat="1" ht="49.5" customHeight="1">
      <c r="A81" s="10" t="s">
        <v>258</v>
      </c>
      <c r="B81" s="23" t="s">
        <v>26</v>
      </c>
      <c r="C81" s="47" t="s">
        <v>295</v>
      </c>
      <c r="D81" s="36" t="s">
        <v>23</v>
      </c>
      <c r="E81" s="48" t="s">
        <v>296</v>
      </c>
      <c r="F81" s="28">
        <v>43319</v>
      </c>
      <c r="G81" s="29">
        <v>25960</v>
      </c>
      <c r="H81" s="30">
        <v>1</v>
      </c>
      <c r="I81" s="29">
        <v>25960</v>
      </c>
      <c r="J81" s="32">
        <f t="shared" si="1"/>
        <v>0</v>
      </c>
    </row>
    <row r="82" spans="1:10" s="9" customFormat="1" ht="69" customHeight="1">
      <c r="A82" s="10" t="s">
        <v>259</v>
      </c>
      <c r="B82" s="12" t="s">
        <v>303</v>
      </c>
      <c r="C82" s="12" t="s">
        <v>302</v>
      </c>
      <c r="D82" s="34" t="s">
        <v>114</v>
      </c>
      <c r="E82" s="34" t="s">
        <v>115</v>
      </c>
      <c r="F82" s="28">
        <v>43292</v>
      </c>
      <c r="G82" s="29">
        <v>22500</v>
      </c>
      <c r="H82" s="30">
        <v>1</v>
      </c>
      <c r="I82" s="29">
        <v>22500</v>
      </c>
      <c r="J82" s="32">
        <f t="shared" si="1"/>
        <v>0</v>
      </c>
    </row>
    <row r="83" spans="1:10" s="9" customFormat="1" ht="49.5" customHeight="1">
      <c r="A83" s="10" t="s">
        <v>260</v>
      </c>
      <c r="B83" s="12" t="s">
        <v>303</v>
      </c>
      <c r="C83" s="12" t="s">
        <v>304</v>
      </c>
      <c r="D83" s="34" t="s">
        <v>114</v>
      </c>
      <c r="E83" s="34" t="s">
        <v>115</v>
      </c>
      <c r="F83" s="28">
        <v>43292</v>
      </c>
      <c r="G83" s="29">
        <v>22500</v>
      </c>
      <c r="H83" s="30">
        <v>1</v>
      </c>
      <c r="I83" s="29">
        <v>22500</v>
      </c>
      <c r="J83" s="32">
        <f t="shared" si="1"/>
        <v>0</v>
      </c>
    </row>
    <row r="84" spans="1:10" s="9" customFormat="1" ht="49.5" customHeight="1">
      <c r="A84" s="10" t="s">
        <v>261</v>
      </c>
      <c r="B84" s="12" t="s">
        <v>303</v>
      </c>
      <c r="C84" s="12" t="s">
        <v>305</v>
      </c>
      <c r="D84" s="34" t="s">
        <v>114</v>
      </c>
      <c r="E84" s="34" t="s">
        <v>115</v>
      </c>
      <c r="F84" s="28">
        <v>43292</v>
      </c>
      <c r="G84" s="29">
        <v>22500</v>
      </c>
      <c r="H84" s="30">
        <v>1</v>
      </c>
      <c r="I84" s="29">
        <v>22500</v>
      </c>
      <c r="J84" s="32">
        <f t="shared" si="1"/>
        <v>0</v>
      </c>
    </row>
    <row r="85" spans="1:10" s="9" customFormat="1" ht="49.5" customHeight="1">
      <c r="A85" s="10" t="s">
        <v>262</v>
      </c>
      <c r="B85" s="12" t="s">
        <v>303</v>
      </c>
      <c r="C85" s="12" t="s">
        <v>306</v>
      </c>
      <c r="D85" s="34" t="s">
        <v>114</v>
      </c>
      <c r="E85" s="34" t="s">
        <v>115</v>
      </c>
      <c r="F85" s="28">
        <v>43292</v>
      </c>
      <c r="G85" s="29">
        <v>22500</v>
      </c>
      <c r="H85" s="30">
        <v>1</v>
      </c>
      <c r="I85" s="29">
        <v>22500</v>
      </c>
      <c r="J85" s="32">
        <f t="shared" si="1"/>
        <v>0</v>
      </c>
    </row>
    <row r="86" spans="1:10" s="9" customFormat="1" ht="49.5" customHeight="1">
      <c r="A86" s="10" t="s">
        <v>263</v>
      </c>
      <c r="B86" s="12" t="s">
        <v>308</v>
      </c>
      <c r="C86" s="12" t="s">
        <v>307</v>
      </c>
      <c r="D86" s="34" t="s">
        <v>114</v>
      </c>
      <c r="E86" s="34" t="s">
        <v>115</v>
      </c>
      <c r="F86" s="28">
        <v>43292</v>
      </c>
      <c r="G86" s="29">
        <v>18570</v>
      </c>
      <c r="H86" s="30">
        <v>1</v>
      </c>
      <c r="I86" s="29">
        <v>18570</v>
      </c>
      <c r="J86" s="32">
        <f t="shared" si="1"/>
        <v>0</v>
      </c>
    </row>
    <row r="87" spans="1:10" s="9" customFormat="1" ht="49.5" customHeight="1">
      <c r="A87" s="10" t="s">
        <v>264</v>
      </c>
      <c r="B87" s="12" t="s">
        <v>310</v>
      </c>
      <c r="C87" s="12" t="s">
        <v>309</v>
      </c>
      <c r="D87" s="34" t="s">
        <v>114</v>
      </c>
      <c r="E87" s="34" t="s">
        <v>115</v>
      </c>
      <c r="F87" s="28">
        <v>43292</v>
      </c>
      <c r="G87" s="29">
        <v>24490</v>
      </c>
      <c r="H87" s="30">
        <v>1</v>
      </c>
      <c r="I87" s="29">
        <v>24490</v>
      </c>
      <c r="J87" s="32">
        <f t="shared" si="1"/>
        <v>0</v>
      </c>
    </row>
    <row r="88" spans="1:10" s="9" customFormat="1" ht="58.5" customHeight="1">
      <c r="A88" s="10" t="s">
        <v>265</v>
      </c>
      <c r="B88" s="12" t="s">
        <v>310</v>
      </c>
      <c r="C88" s="12" t="s">
        <v>311</v>
      </c>
      <c r="D88" s="34" t="s">
        <v>114</v>
      </c>
      <c r="E88" s="34" t="s">
        <v>115</v>
      </c>
      <c r="F88" s="28">
        <v>43292</v>
      </c>
      <c r="G88" s="29">
        <v>24490</v>
      </c>
      <c r="H88" s="30">
        <v>1</v>
      </c>
      <c r="I88" s="29">
        <v>24490</v>
      </c>
      <c r="J88" s="32">
        <f t="shared" si="1"/>
        <v>0</v>
      </c>
    </row>
    <row r="89" spans="1:10" s="9" customFormat="1" ht="49.5" customHeight="1">
      <c r="A89" s="10" t="s">
        <v>266</v>
      </c>
      <c r="B89" s="12" t="s">
        <v>312</v>
      </c>
      <c r="C89" s="12" t="s">
        <v>313</v>
      </c>
      <c r="D89" s="34" t="s">
        <v>114</v>
      </c>
      <c r="E89" s="34" t="s">
        <v>115</v>
      </c>
      <c r="F89" s="28">
        <v>43292</v>
      </c>
      <c r="G89" s="29">
        <v>19990</v>
      </c>
      <c r="H89" s="30">
        <v>1</v>
      </c>
      <c r="I89" s="29">
        <v>19990</v>
      </c>
      <c r="J89" s="32">
        <f t="shared" si="1"/>
        <v>0</v>
      </c>
    </row>
    <row r="90" spans="1:10" s="9" customFormat="1" ht="54" customHeight="1">
      <c r="A90" s="10" t="s">
        <v>267</v>
      </c>
      <c r="B90" s="12" t="s">
        <v>314</v>
      </c>
      <c r="C90" s="12" t="s">
        <v>315</v>
      </c>
      <c r="D90" s="34" t="s">
        <v>114</v>
      </c>
      <c r="E90" s="34" t="s">
        <v>115</v>
      </c>
      <c r="F90" s="28">
        <v>43292</v>
      </c>
      <c r="G90" s="29">
        <v>14930</v>
      </c>
      <c r="H90" s="30">
        <v>1</v>
      </c>
      <c r="I90" s="29">
        <f>G90</f>
        <v>14930</v>
      </c>
      <c r="J90" s="32">
        <f t="shared" si="1"/>
        <v>0</v>
      </c>
    </row>
    <row r="91" spans="1:10" s="9" customFormat="1" ht="49.5" customHeight="1">
      <c r="A91" s="10" t="s">
        <v>268</v>
      </c>
      <c r="B91" s="12" t="s">
        <v>314</v>
      </c>
      <c r="C91" s="12" t="s">
        <v>316</v>
      </c>
      <c r="D91" s="34" t="s">
        <v>114</v>
      </c>
      <c r="E91" s="34" t="s">
        <v>115</v>
      </c>
      <c r="F91" s="28">
        <v>43292</v>
      </c>
      <c r="G91" s="29">
        <v>14930</v>
      </c>
      <c r="H91" s="30">
        <v>1</v>
      </c>
      <c r="I91" s="29">
        <f aca="true" t="shared" si="2" ref="I91:I102">G91</f>
        <v>14930</v>
      </c>
      <c r="J91" s="32">
        <f t="shared" si="1"/>
        <v>0</v>
      </c>
    </row>
    <row r="92" spans="1:10" s="9" customFormat="1" ht="49.5" customHeight="1">
      <c r="A92" s="10" t="s">
        <v>269</v>
      </c>
      <c r="B92" s="12" t="s">
        <v>314</v>
      </c>
      <c r="C92" s="12" t="s">
        <v>317</v>
      </c>
      <c r="D92" s="34" t="s">
        <v>114</v>
      </c>
      <c r="E92" s="34" t="s">
        <v>115</v>
      </c>
      <c r="F92" s="28">
        <v>43292</v>
      </c>
      <c r="G92" s="29">
        <v>14930</v>
      </c>
      <c r="H92" s="30">
        <v>1</v>
      </c>
      <c r="I92" s="29">
        <f t="shared" si="2"/>
        <v>14930</v>
      </c>
      <c r="J92" s="32">
        <f t="shared" si="1"/>
        <v>0</v>
      </c>
    </row>
    <row r="93" spans="1:10" s="9" customFormat="1" ht="49.5" customHeight="1">
      <c r="A93" s="10" t="s">
        <v>270</v>
      </c>
      <c r="B93" s="12" t="s">
        <v>314</v>
      </c>
      <c r="C93" s="12" t="s">
        <v>318</v>
      </c>
      <c r="D93" s="34" t="s">
        <v>114</v>
      </c>
      <c r="E93" s="34" t="s">
        <v>115</v>
      </c>
      <c r="F93" s="28">
        <v>43292</v>
      </c>
      <c r="G93" s="29">
        <v>14930</v>
      </c>
      <c r="H93" s="30">
        <v>1</v>
      </c>
      <c r="I93" s="29">
        <f t="shared" si="2"/>
        <v>14930</v>
      </c>
      <c r="J93" s="32">
        <f t="shared" si="1"/>
        <v>0</v>
      </c>
    </row>
    <row r="94" spans="1:10" s="9" customFormat="1" ht="49.5" customHeight="1">
      <c r="A94" s="10" t="s">
        <v>271</v>
      </c>
      <c r="B94" s="12" t="s">
        <v>314</v>
      </c>
      <c r="C94" s="12" t="s">
        <v>319</v>
      </c>
      <c r="D94" s="34" t="s">
        <v>114</v>
      </c>
      <c r="E94" s="34" t="s">
        <v>115</v>
      </c>
      <c r="F94" s="28">
        <v>43292</v>
      </c>
      <c r="G94" s="29">
        <v>14930</v>
      </c>
      <c r="H94" s="30">
        <v>1</v>
      </c>
      <c r="I94" s="29">
        <f t="shared" si="2"/>
        <v>14930</v>
      </c>
      <c r="J94" s="32">
        <f t="shared" si="1"/>
        <v>0</v>
      </c>
    </row>
    <row r="95" spans="1:10" s="9" customFormat="1" ht="49.5" customHeight="1">
      <c r="A95" s="10" t="s">
        <v>272</v>
      </c>
      <c r="B95" s="12" t="s">
        <v>314</v>
      </c>
      <c r="C95" s="12" t="s">
        <v>320</v>
      </c>
      <c r="D95" s="34" t="s">
        <v>114</v>
      </c>
      <c r="E95" s="34" t="s">
        <v>115</v>
      </c>
      <c r="F95" s="28">
        <v>43292</v>
      </c>
      <c r="G95" s="29">
        <v>14930</v>
      </c>
      <c r="H95" s="30">
        <v>1</v>
      </c>
      <c r="I95" s="29">
        <f t="shared" si="2"/>
        <v>14930</v>
      </c>
      <c r="J95" s="32">
        <f t="shared" si="1"/>
        <v>0</v>
      </c>
    </row>
    <row r="96" spans="1:10" s="9" customFormat="1" ht="49.5" customHeight="1">
      <c r="A96" s="10" t="s">
        <v>273</v>
      </c>
      <c r="B96" s="12" t="s">
        <v>314</v>
      </c>
      <c r="C96" s="12" t="s">
        <v>321</v>
      </c>
      <c r="D96" s="34" t="s">
        <v>114</v>
      </c>
      <c r="E96" s="34" t="s">
        <v>115</v>
      </c>
      <c r="F96" s="28">
        <v>43292</v>
      </c>
      <c r="G96" s="29">
        <v>14930</v>
      </c>
      <c r="H96" s="30">
        <v>1</v>
      </c>
      <c r="I96" s="29">
        <f t="shared" si="2"/>
        <v>14930</v>
      </c>
      <c r="J96" s="32">
        <f t="shared" si="1"/>
        <v>0</v>
      </c>
    </row>
    <row r="97" spans="1:10" s="9" customFormat="1" ht="53.25" customHeight="1">
      <c r="A97" s="10" t="s">
        <v>274</v>
      </c>
      <c r="B97" s="12" t="s">
        <v>314</v>
      </c>
      <c r="C97" s="12" t="s">
        <v>322</v>
      </c>
      <c r="D97" s="34" t="s">
        <v>114</v>
      </c>
      <c r="E97" s="34" t="s">
        <v>115</v>
      </c>
      <c r="F97" s="28">
        <v>43292</v>
      </c>
      <c r="G97" s="29">
        <v>14930</v>
      </c>
      <c r="H97" s="30">
        <v>1</v>
      </c>
      <c r="I97" s="29">
        <f t="shared" si="2"/>
        <v>14930</v>
      </c>
      <c r="J97" s="32">
        <f t="shared" si="1"/>
        <v>0</v>
      </c>
    </row>
    <row r="98" spans="1:10" s="9" customFormat="1" ht="49.5" customHeight="1">
      <c r="A98" s="10" t="s">
        <v>275</v>
      </c>
      <c r="B98" s="12" t="s">
        <v>323</v>
      </c>
      <c r="C98" s="12" t="s">
        <v>324</v>
      </c>
      <c r="D98" s="34" t="s">
        <v>114</v>
      </c>
      <c r="E98" s="34" t="s">
        <v>115</v>
      </c>
      <c r="F98" s="28">
        <v>43292</v>
      </c>
      <c r="G98" s="29">
        <v>16988</v>
      </c>
      <c r="H98" s="30">
        <v>1</v>
      </c>
      <c r="I98" s="29">
        <f t="shared" si="2"/>
        <v>16988</v>
      </c>
      <c r="J98" s="32">
        <f t="shared" si="1"/>
        <v>0</v>
      </c>
    </row>
    <row r="99" spans="1:10" s="9" customFormat="1" ht="49.5" customHeight="1">
      <c r="A99" s="10" t="s">
        <v>276</v>
      </c>
      <c r="B99" s="12" t="s">
        <v>325</v>
      </c>
      <c r="C99" s="12" t="s">
        <v>326</v>
      </c>
      <c r="D99" s="34" t="s">
        <v>114</v>
      </c>
      <c r="E99" s="34" t="s">
        <v>115</v>
      </c>
      <c r="F99" s="28">
        <v>43292</v>
      </c>
      <c r="G99" s="29">
        <v>27000</v>
      </c>
      <c r="H99" s="30">
        <v>1</v>
      </c>
      <c r="I99" s="29">
        <f t="shared" si="2"/>
        <v>27000</v>
      </c>
      <c r="J99" s="32">
        <f t="shared" si="1"/>
        <v>0</v>
      </c>
    </row>
    <row r="100" spans="1:10" s="9" customFormat="1" ht="49.5" customHeight="1">
      <c r="A100" s="10" t="s">
        <v>352</v>
      </c>
      <c r="B100" s="12" t="s">
        <v>339</v>
      </c>
      <c r="C100" s="12" t="s">
        <v>340</v>
      </c>
      <c r="D100" s="12" t="s">
        <v>83</v>
      </c>
      <c r="E100" s="31" t="s">
        <v>84</v>
      </c>
      <c r="F100" s="28">
        <v>43396</v>
      </c>
      <c r="G100" s="29">
        <v>12500</v>
      </c>
      <c r="H100" s="30">
        <v>1</v>
      </c>
      <c r="I100" s="29">
        <f t="shared" si="2"/>
        <v>12500</v>
      </c>
      <c r="J100" s="32">
        <f t="shared" si="1"/>
        <v>0</v>
      </c>
    </row>
    <row r="101" spans="1:10" s="9" customFormat="1" ht="49.5" customHeight="1">
      <c r="A101" s="10" t="s">
        <v>353</v>
      </c>
      <c r="B101" s="12" t="s">
        <v>341</v>
      </c>
      <c r="C101" s="12" t="s">
        <v>342</v>
      </c>
      <c r="D101" s="12" t="s">
        <v>83</v>
      </c>
      <c r="E101" s="31" t="s">
        <v>84</v>
      </c>
      <c r="F101" s="28">
        <v>43426</v>
      </c>
      <c r="G101" s="29">
        <v>25170</v>
      </c>
      <c r="H101" s="30">
        <v>1</v>
      </c>
      <c r="I101" s="29">
        <f t="shared" si="2"/>
        <v>25170</v>
      </c>
      <c r="J101" s="32">
        <f t="shared" si="1"/>
        <v>0</v>
      </c>
    </row>
    <row r="102" spans="1:10" s="9" customFormat="1" ht="49.5" customHeight="1">
      <c r="A102" s="10" t="s">
        <v>354</v>
      </c>
      <c r="B102" s="12" t="s">
        <v>341</v>
      </c>
      <c r="C102" s="12" t="s">
        <v>343</v>
      </c>
      <c r="D102" s="12" t="s">
        <v>83</v>
      </c>
      <c r="E102" s="31" t="s">
        <v>84</v>
      </c>
      <c r="F102" s="28">
        <v>43426</v>
      </c>
      <c r="G102" s="29">
        <v>25170</v>
      </c>
      <c r="H102" s="30">
        <v>1</v>
      </c>
      <c r="I102" s="29">
        <f t="shared" si="2"/>
        <v>25170</v>
      </c>
      <c r="J102" s="32">
        <f t="shared" si="1"/>
        <v>0</v>
      </c>
    </row>
    <row r="103" spans="1:10" s="9" customFormat="1" ht="15.75" customHeight="1">
      <c r="A103" s="10"/>
      <c r="B103" s="27" t="s">
        <v>5</v>
      </c>
      <c r="C103" s="31"/>
      <c r="D103" s="49"/>
      <c r="E103" s="31"/>
      <c r="F103" s="49"/>
      <c r="G103" s="29">
        <f>SUM(G19:G82)</f>
        <v>1179456.8199999998</v>
      </c>
      <c r="H103" s="30">
        <f>SUM(H19:H82)</f>
        <v>70</v>
      </c>
      <c r="I103" s="29">
        <f>SUM(I19:I82)</f>
        <v>1097362.9</v>
      </c>
      <c r="J103" s="29">
        <f>SUM(J19:J102)</f>
        <v>82093.92</v>
      </c>
    </row>
    <row r="104" spans="1:10" s="9" customFormat="1" ht="15.75" customHeight="1">
      <c r="A104" s="10"/>
      <c r="B104" s="62" t="s">
        <v>8</v>
      </c>
      <c r="C104" s="62"/>
      <c r="D104" s="62"/>
      <c r="E104" s="62"/>
      <c r="F104" s="62"/>
      <c r="G104" s="62"/>
      <c r="H104" s="62"/>
      <c r="I104" s="62"/>
      <c r="J104" s="63"/>
    </row>
    <row r="105" spans="1:10" s="9" customFormat="1" ht="49.5" customHeight="1">
      <c r="A105" s="10" t="s">
        <v>277</v>
      </c>
      <c r="B105" s="27" t="s">
        <v>9</v>
      </c>
      <c r="C105" s="31" t="s">
        <v>10</v>
      </c>
      <c r="D105" s="16" t="s">
        <v>23</v>
      </c>
      <c r="E105" s="16" t="s">
        <v>24</v>
      </c>
      <c r="F105" s="21">
        <v>39693</v>
      </c>
      <c r="G105" s="29">
        <v>211060</v>
      </c>
      <c r="H105" s="30">
        <v>1</v>
      </c>
      <c r="I105" s="29">
        <v>211060</v>
      </c>
      <c r="J105" s="32">
        <f>G105-I105</f>
        <v>0</v>
      </c>
    </row>
    <row r="106" spans="1:10" s="9" customFormat="1" ht="49.5" customHeight="1">
      <c r="A106" s="10" t="s">
        <v>355</v>
      </c>
      <c r="B106" s="27" t="s">
        <v>11</v>
      </c>
      <c r="C106" s="31">
        <v>1010510010</v>
      </c>
      <c r="D106" s="16" t="s">
        <v>23</v>
      </c>
      <c r="E106" s="16" t="s">
        <v>24</v>
      </c>
      <c r="F106" s="21">
        <v>33970</v>
      </c>
      <c r="G106" s="29">
        <v>210875.64</v>
      </c>
      <c r="H106" s="30">
        <v>1</v>
      </c>
      <c r="I106" s="29">
        <v>210875.64</v>
      </c>
      <c r="J106" s="32">
        <f>G106-I106</f>
        <v>0</v>
      </c>
    </row>
    <row r="107" spans="1:10" s="9" customFormat="1" ht="49.5" customHeight="1">
      <c r="A107" s="10" t="s">
        <v>356</v>
      </c>
      <c r="B107" s="27" t="s">
        <v>12</v>
      </c>
      <c r="C107" s="31" t="s">
        <v>13</v>
      </c>
      <c r="D107" s="16" t="s">
        <v>23</v>
      </c>
      <c r="E107" s="16" t="s">
        <v>24</v>
      </c>
      <c r="F107" s="21">
        <v>39380</v>
      </c>
      <c r="G107" s="29">
        <v>830000</v>
      </c>
      <c r="H107" s="30">
        <v>1</v>
      </c>
      <c r="I107" s="29">
        <v>830000</v>
      </c>
      <c r="J107" s="32">
        <f>G107-I107</f>
        <v>0</v>
      </c>
    </row>
    <row r="108" spans="1:10" s="9" customFormat="1" ht="15.75" customHeight="1">
      <c r="A108" s="10"/>
      <c r="B108" s="27"/>
      <c r="C108" s="31"/>
      <c r="D108" s="49"/>
      <c r="E108" s="31"/>
      <c r="F108" s="49"/>
      <c r="G108" s="29">
        <f>SUM(G105:G107)</f>
        <v>1251935.6400000001</v>
      </c>
      <c r="H108" s="30">
        <f>SUM(H105:H107)</f>
        <v>3</v>
      </c>
      <c r="I108" s="29">
        <f>SUM(I105:I107)</f>
        <v>1251935.6400000001</v>
      </c>
      <c r="J108" s="32">
        <f>G108-I108</f>
        <v>0</v>
      </c>
    </row>
    <row r="109" spans="1:10" s="9" customFormat="1" ht="15.75" customHeight="1">
      <c r="A109" s="10"/>
      <c r="B109" s="62" t="s">
        <v>7</v>
      </c>
      <c r="C109" s="62"/>
      <c r="D109" s="62"/>
      <c r="E109" s="62"/>
      <c r="F109" s="62"/>
      <c r="G109" s="62"/>
      <c r="H109" s="62"/>
      <c r="I109" s="62"/>
      <c r="J109" s="63"/>
    </row>
    <row r="110" spans="1:10" s="9" customFormat="1" ht="51" customHeight="1">
      <c r="A110" s="10" t="s">
        <v>357</v>
      </c>
      <c r="B110" s="27" t="s">
        <v>66</v>
      </c>
      <c r="C110" s="31" t="s">
        <v>67</v>
      </c>
      <c r="D110" s="16" t="s">
        <v>23</v>
      </c>
      <c r="E110" s="16" t="s">
        <v>24</v>
      </c>
      <c r="F110" s="28">
        <v>41180</v>
      </c>
      <c r="G110" s="29">
        <v>11860</v>
      </c>
      <c r="H110" s="30">
        <v>1</v>
      </c>
      <c r="I110" s="29">
        <v>11860</v>
      </c>
      <c r="J110" s="32">
        <f>G110-I110</f>
        <v>0</v>
      </c>
    </row>
    <row r="111" spans="1:10" s="9" customFormat="1" ht="48.75" customHeight="1">
      <c r="A111" s="10" t="s">
        <v>358</v>
      </c>
      <c r="B111" s="27" t="s">
        <v>68</v>
      </c>
      <c r="C111" s="31" t="s">
        <v>69</v>
      </c>
      <c r="D111" s="16" t="s">
        <v>23</v>
      </c>
      <c r="E111" s="16" t="s">
        <v>24</v>
      </c>
      <c r="F111" s="28">
        <v>39406</v>
      </c>
      <c r="G111" s="29">
        <v>4500</v>
      </c>
      <c r="H111" s="30">
        <v>1</v>
      </c>
      <c r="I111" s="29">
        <v>4500</v>
      </c>
      <c r="J111" s="32">
        <f>G111-I111</f>
        <v>0</v>
      </c>
    </row>
    <row r="112" spans="1:10" s="9" customFormat="1" ht="49.5" customHeight="1">
      <c r="A112" s="10" t="s">
        <v>359</v>
      </c>
      <c r="B112" s="27" t="s">
        <v>70</v>
      </c>
      <c r="C112" s="31" t="s">
        <v>71</v>
      </c>
      <c r="D112" s="16" t="s">
        <v>23</v>
      </c>
      <c r="E112" s="16" t="s">
        <v>24</v>
      </c>
      <c r="F112" s="28">
        <v>40401</v>
      </c>
      <c r="G112" s="29">
        <v>19140</v>
      </c>
      <c r="H112" s="30">
        <v>3</v>
      </c>
      <c r="I112" s="29">
        <v>19140</v>
      </c>
      <c r="J112" s="32">
        <f>G112-I112</f>
        <v>0</v>
      </c>
    </row>
    <row r="113" spans="1:10" s="9" customFormat="1" ht="49.5" customHeight="1">
      <c r="A113" s="10" t="s">
        <v>360</v>
      </c>
      <c r="B113" s="27" t="s">
        <v>72</v>
      </c>
      <c r="C113" s="31" t="s">
        <v>73</v>
      </c>
      <c r="D113" s="16" t="s">
        <v>23</v>
      </c>
      <c r="E113" s="16" t="s">
        <v>24</v>
      </c>
      <c r="F113" s="28">
        <v>40856</v>
      </c>
      <c r="G113" s="29">
        <v>75600</v>
      </c>
      <c r="H113" s="30">
        <v>7</v>
      </c>
      <c r="I113" s="29">
        <v>75600</v>
      </c>
      <c r="J113" s="32">
        <f aca="true" t="shared" si="3" ref="J113:J128">G113-I113</f>
        <v>0</v>
      </c>
    </row>
    <row r="114" spans="1:10" s="9" customFormat="1" ht="49.5" customHeight="1">
      <c r="A114" s="10" t="s">
        <v>361</v>
      </c>
      <c r="B114" s="27" t="s">
        <v>74</v>
      </c>
      <c r="C114" s="31" t="s">
        <v>75</v>
      </c>
      <c r="D114" s="16" t="s">
        <v>23</v>
      </c>
      <c r="E114" s="16" t="s">
        <v>24</v>
      </c>
      <c r="F114" s="28">
        <v>41870</v>
      </c>
      <c r="G114" s="29">
        <v>16500</v>
      </c>
      <c r="H114" s="30">
        <v>1</v>
      </c>
      <c r="I114" s="29">
        <v>16500</v>
      </c>
      <c r="J114" s="32">
        <f t="shared" si="3"/>
        <v>0</v>
      </c>
    </row>
    <row r="115" spans="1:10" s="9" customFormat="1" ht="49.5" customHeight="1">
      <c r="A115" s="10" t="s">
        <v>362</v>
      </c>
      <c r="B115" s="27" t="s">
        <v>77</v>
      </c>
      <c r="C115" s="31" t="s">
        <v>78</v>
      </c>
      <c r="D115" s="16" t="s">
        <v>23</v>
      </c>
      <c r="E115" s="16" t="s">
        <v>24</v>
      </c>
      <c r="F115" s="28">
        <v>41359</v>
      </c>
      <c r="G115" s="29">
        <v>62000</v>
      </c>
      <c r="H115" s="30">
        <v>4</v>
      </c>
      <c r="I115" s="29">
        <v>62000</v>
      </c>
      <c r="J115" s="32">
        <f t="shared" si="3"/>
        <v>0</v>
      </c>
    </row>
    <row r="116" spans="1:10" s="9" customFormat="1" ht="49.5" customHeight="1">
      <c r="A116" s="10" t="s">
        <v>363</v>
      </c>
      <c r="B116" s="27" t="s">
        <v>79</v>
      </c>
      <c r="C116" s="31" t="s">
        <v>80</v>
      </c>
      <c r="D116" s="16" t="s">
        <v>23</v>
      </c>
      <c r="E116" s="16" t="s">
        <v>24</v>
      </c>
      <c r="F116" s="28">
        <v>40419</v>
      </c>
      <c r="G116" s="29">
        <v>6370</v>
      </c>
      <c r="H116" s="30">
        <v>2</v>
      </c>
      <c r="I116" s="29">
        <v>6370</v>
      </c>
      <c r="J116" s="32">
        <f t="shared" si="3"/>
        <v>0</v>
      </c>
    </row>
    <row r="117" spans="1:10" s="9" customFormat="1" ht="49.5" customHeight="1">
      <c r="A117" s="10" t="s">
        <v>364</v>
      </c>
      <c r="B117" s="27" t="s">
        <v>81</v>
      </c>
      <c r="C117" s="31" t="s">
        <v>82</v>
      </c>
      <c r="D117" s="16" t="s">
        <v>23</v>
      </c>
      <c r="E117" s="16" t="s">
        <v>24</v>
      </c>
      <c r="F117" s="28">
        <v>40448</v>
      </c>
      <c r="G117" s="29">
        <v>98850</v>
      </c>
      <c r="H117" s="30">
        <v>10</v>
      </c>
      <c r="I117" s="29">
        <v>98850</v>
      </c>
      <c r="J117" s="32">
        <f t="shared" si="3"/>
        <v>0</v>
      </c>
    </row>
    <row r="118" spans="1:10" s="9" customFormat="1" ht="49.5" customHeight="1">
      <c r="A118" s="10" t="s">
        <v>365</v>
      </c>
      <c r="B118" s="27" t="s">
        <v>57</v>
      </c>
      <c r="C118" s="31" t="s">
        <v>58</v>
      </c>
      <c r="D118" s="16" t="s">
        <v>23</v>
      </c>
      <c r="E118" s="16" t="s">
        <v>24</v>
      </c>
      <c r="F118" s="28">
        <v>39997</v>
      </c>
      <c r="G118" s="29">
        <v>24310</v>
      </c>
      <c r="H118" s="30">
        <v>1</v>
      </c>
      <c r="I118" s="29">
        <v>24310</v>
      </c>
      <c r="J118" s="20">
        <f t="shared" si="3"/>
        <v>0</v>
      </c>
    </row>
    <row r="119" spans="1:10" s="9" customFormat="1" ht="49.5" customHeight="1">
      <c r="A119" s="10" t="s">
        <v>366</v>
      </c>
      <c r="B119" s="27" t="s">
        <v>59</v>
      </c>
      <c r="C119" s="31" t="s">
        <v>60</v>
      </c>
      <c r="D119" s="16" t="s">
        <v>23</v>
      </c>
      <c r="E119" s="16" t="s">
        <v>24</v>
      </c>
      <c r="F119" s="28">
        <v>40396</v>
      </c>
      <c r="G119" s="29">
        <v>14250</v>
      </c>
      <c r="H119" s="30">
        <v>1</v>
      </c>
      <c r="I119" s="29">
        <v>14250</v>
      </c>
      <c r="J119" s="20">
        <f t="shared" si="3"/>
        <v>0</v>
      </c>
    </row>
    <row r="120" spans="1:10" s="9" customFormat="1" ht="49.5" customHeight="1">
      <c r="A120" s="10" t="s">
        <v>367</v>
      </c>
      <c r="B120" s="27" t="s">
        <v>184</v>
      </c>
      <c r="C120" s="31" t="s">
        <v>183</v>
      </c>
      <c r="D120" s="16" t="s">
        <v>23</v>
      </c>
      <c r="E120" s="16" t="s">
        <v>24</v>
      </c>
      <c r="F120" s="28" t="s">
        <v>185</v>
      </c>
      <c r="G120" s="29">
        <v>3200</v>
      </c>
      <c r="H120" s="30">
        <v>1</v>
      </c>
      <c r="I120" s="29">
        <v>3200</v>
      </c>
      <c r="J120" s="32">
        <f t="shared" si="3"/>
        <v>0</v>
      </c>
    </row>
    <row r="121" spans="1:10" s="9" customFormat="1" ht="49.5" customHeight="1">
      <c r="A121" s="10" t="s">
        <v>368</v>
      </c>
      <c r="B121" s="27" t="s">
        <v>179</v>
      </c>
      <c r="C121" s="31" t="s">
        <v>180</v>
      </c>
      <c r="D121" s="16" t="s">
        <v>23</v>
      </c>
      <c r="E121" s="16" t="s">
        <v>24</v>
      </c>
      <c r="F121" s="28">
        <v>42976</v>
      </c>
      <c r="G121" s="29">
        <v>13380</v>
      </c>
      <c r="H121" s="30">
        <v>3</v>
      </c>
      <c r="I121" s="29">
        <v>13380</v>
      </c>
      <c r="J121" s="32">
        <f t="shared" si="3"/>
        <v>0</v>
      </c>
    </row>
    <row r="122" spans="1:10" s="9" customFormat="1" ht="42" customHeight="1">
      <c r="A122" s="10" t="s">
        <v>369</v>
      </c>
      <c r="B122" s="27" t="s">
        <v>105</v>
      </c>
      <c r="C122" s="31" t="s">
        <v>106</v>
      </c>
      <c r="D122" s="12" t="s">
        <v>83</v>
      </c>
      <c r="E122" s="31" t="s">
        <v>84</v>
      </c>
      <c r="F122" s="28">
        <v>40515</v>
      </c>
      <c r="G122" s="29">
        <v>3200</v>
      </c>
      <c r="H122" s="30">
        <v>1</v>
      </c>
      <c r="I122" s="29">
        <v>3200</v>
      </c>
      <c r="J122" s="32">
        <f t="shared" si="3"/>
        <v>0</v>
      </c>
    </row>
    <row r="123" spans="1:10" s="9" customFormat="1" ht="42" customHeight="1">
      <c r="A123" s="10" t="s">
        <v>370</v>
      </c>
      <c r="B123" s="27" t="s">
        <v>107</v>
      </c>
      <c r="C123" s="31" t="s">
        <v>108</v>
      </c>
      <c r="D123" s="12" t="s">
        <v>83</v>
      </c>
      <c r="E123" s="31" t="s">
        <v>84</v>
      </c>
      <c r="F123" s="28">
        <v>39776</v>
      </c>
      <c r="G123" s="29">
        <v>6000</v>
      </c>
      <c r="H123" s="30">
        <v>1</v>
      </c>
      <c r="I123" s="29">
        <v>6000</v>
      </c>
      <c r="J123" s="32">
        <f t="shared" si="3"/>
        <v>0</v>
      </c>
    </row>
    <row r="124" spans="1:10" s="9" customFormat="1" ht="42" customHeight="1">
      <c r="A124" s="10" t="s">
        <v>371</v>
      </c>
      <c r="B124" s="27" t="s">
        <v>109</v>
      </c>
      <c r="C124" s="31" t="s">
        <v>110</v>
      </c>
      <c r="D124" s="12" t="s">
        <v>83</v>
      </c>
      <c r="E124" s="31" t="s">
        <v>84</v>
      </c>
      <c r="F124" s="28">
        <v>41985</v>
      </c>
      <c r="G124" s="29">
        <v>16500</v>
      </c>
      <c r="H124" s="30">
        <v>3</v>
      </c>
      <c r="I124" s="29">
        <v>16500</v>
      </c>
      <c r="J124" s="32">
        <f t="shared" si="3"/>
        <v>0</v>
      </c>
    </row>
    <row r="125" spans="1:10" s="9" customFormat="1" ht="42" customHeight="1">
      <c r="A125" s="10" t="s">
        <v>372</v>
      </c>
      <c r="B125" s="27" t="s">
        <v>76</v>
      </c>
      <c r="C125" s="31" t="s">
        <v>111</v>
      </c>
      <c r="D125" s="12" t="s">
        <v>83</v>
      </c>
      <c r="E125" s="31" t="s">
        <v>84</v>
      </c>
      <c r="F125" s="28">
        <v>39776</v>
      </c>
      <c r="G125" s="29">
        <v>4000</v>
      </c>
      <c r="H125" s="30">
        <v>1</v>
      </c>
      <c r="I125" s="29">
        <v>4000</v>
      </c>
      <c r="J125" s="32">
        <f t="shared" si="3"/>
        <v>0</v>
      </c>
    </row>
    <row r="126" spans="1:10" s="9" customFormat="1" ht="42" customHeight="1">
      <c r="A126" s="10" t="s">
        <v>373</v>
      </c>
      <c r="B126" s="27" t="s">
        <v>95</v>
      </c>
      <c r="C126" s="31" t="s">
        <v>96</v>
      </c>
      <c r="D126" s="12" t="s">
        <v>83</v>
      </c>
      <c r="E126" s="31" t="s">
        <v>84</v>
      </c>
      <c r="F126" s="28">
        <v>40870</v>
      </c>
      <c r="G126" s="29">
        <v>19860</v>
      </c>
      <c r="H126" s="30">
        <v>1</v>
      </c>
      <c r="I126" s="29">
        <v>19860</v>
      </c>
      <c r="J126" s="20">
        <f t="shared" si="3"/>
        <v>0</v>
      </c>
    </row>
    <row r="127" spans="1:10" s="9" customFormat="1" ht="42" customHeight="1">
      <c r="A127" s="10" t="s">
        <v>374</v>
      </c>
      <c r="B127" s="27" t="s">
        <v>97</v>
      </c>
      <c r="C127" s="31" t="s">
        <v>98</v>
      </c>
      <c r="D127" s="12" t="s">
        <v>83</v>
      </c>
      <c r="E127" s="31" t="s">
        <v>84</v>
      </c>
      <c r="F127" s="28">
        <v>41443</v>
      </c>
      <c r="G127" s="29">
        <v>13300</v>
      </c>
      <c r="H127" s="30">
        <v>1</v>
      </c>
      <c r="I127" s="29">
        <v>13300</v>
      </c>
      <c r="J127" s="20">
        <f t="shared" si="3"/>
        <v>0</v>
      </c>
    </row>
    <row r="128" spans="1:10" s="9" customFormat="1" ht="42" customHeight="1">
      <c r="A128" s="10" t="s">
        <v>375</v>
      </c>
      <c r="B128" s="27" t="s">
        <v>292</v>
      </c>
      <c r="C128" s="31" t="s">
        <v>293</v>
      </c>
      <c r="D128" s="12" t="s">
        <v>83</v>
      </c>
      <c r="E128" s="31" t="s">
        <v>84</v>
      </c>
      <c r="F128" s="28">
        <v>42710</v>
      </c>
      <c r="G128" s="29">
        <v>5150</v>
      </c>
      <c r="H128" s="30">
        <v>1</v>
      </c>
      <c r="I128" s="29">
        <v>5150</v>
      </c>
      <c r="J128" s="20">
        <f t="shared" si="3"/>
        <v>0</v>
      </c>
    </row>
    <row r="129" spans="1:10" s="9" customFormat="1" ht="42" customHeight="1">
      <c r="A129" s="10" t="s">
        <v>376</v>
      </c>
      <c r="B129" s="27" t="s">
        <v>191</v>
      </c>
      <c r="C129" s="31" t="s">
        <v>192</v>
      </c>
      <c r="D129" s="12" t="s">
        <v>83</v>
      </c>
      <c r="E129" s="31" t="s">
        <v>84</v>
      </c>
      <c r="F129" s="28" t="s">
        <v>193</v>
      </c>
      <c r="G129" s="29">
        <v>6800</v>
      </c>
      <c r="H129" s="30">
        <v>1</v>
      </c>
      <c r="I129" s="29">
        <v>6800</v>
      </c>
      <c r="J129" s="20">
        <f aca="true" t="shared" si="4" ref="J129:J137">G129-I129</f>
        <v>0</v>
      </c>
    </row>
    <row r="130" spans="1:10" s="9" customFormat="1" ht="49.5" customHeight="1">
      <c r="A130" s="10" t="s">
        <v>377</v>
      </c>
      <c r="B130" s="27" t="s">
        <v>156</v>
      </c>
      <c r="C130" s="31">
        <v>1010600063</v>
      </c>
      <c r="D130" s="35" t="s">
        <v>114</v>
      </c>
      <c r="E130" s="35" t="s">
        <v>115</v>
      </c>
      <c r="F130" s="28">
        <v>39687</v>
      </c>
      <c r="G130" s="29">
        <v>6000</v>
      </c>
      <c r="H130" s="30">
        <v>1</v>
      </c>
      <c r="I130" s="29">
        <v>6000</v>
      </c>
      <c r="J130" s="32">
        <f t="shared" si="4"/>
        <v>0</v>
      </c>
    </row>
    <row r="131" spans="1:10" s="9" customFormat="1" ht="49.5" customHeight="1">
      <c r="A131" s="10" t="s">
        <v>378</v>
      </c>
      <c r="B131" s="27" t="s">
        <v>14</v>
      </c>
      <c r="C131" s="31" t="s">
        <v>157</v>
      </c>
      <c r="D131" s="16" t="s">
        <v>114</v>
      </c>
      <c r="E131" s="16" t="s">
        <v>115</v>
      </c>
      <c r="F131" s="28">
        <v>39322</v>
      </c>
      <c r="G131" s="29">
        <v>15000</v>
      </c>
      <c r="H131" s="30">
        <v>5</v>
      </c>
      <c r="I131" s="29">
        <v>15000</v>
      </c>
      <c r="J131" s="32">
        <f t="shared" si="4"/>
        <v>0</v>
      </c>
    </row>
    <row r="132" spans="1:10" s="9" customFormat="1" ht="49.5" customHeight="1">
      <c r="A132" s="10" t="s">
        <v>379</v>
      </c>
      <c r="B132" s="27" t="s">
        <v>158</v>
      </c>
      <c r="C132" s="31" t="s">
        <v>159</v>
      </c>
      <c r="D132" s="16" t="s">
        <v>114</v>
      </c>
      <c r="E132" s="16" t="s">
        <v>115</v>
      </c>
      <c r="F132" s="28">
        <v>40493</v>
      </c>
      <c r="G132" s="29">
        <v>6940</v>
      </c>
      <c r="H132" s="30">
        <v>1</v>
      </c>
      <c r="I132" s="29">
        <v>6940</v>
      </c>
      <c r="J132" s="32">
        <f t="shared" si="4"/>
        <v>0</v>
      </c>
    </row>
    <row r="133" spans="1:10" s="9" customFormat="1" ht="51" customHeight="1">
      <c r="A133" s="10" t="s">
        <v>278</v>
      </c>
      <c r="B133" s="27" t="s">
        <v>162</v>
      </c>
      <c r="C133" s="31" t="s">
        <v>163</v>
      </c>
      <c r="D133" s="16" t="s">
        <v>114</v>
      </c>
      <c r="E133" s="16" t="s">
        <v>115</v>
      </c>
      <c r="F133" s="28">
        <v>40890</v>
      </c>
      <c r="G133" s="29">
        <v>39900</v>
      </c>
      <c r="H133" s="30">
        <v>1</v>
      </c>
      <c r="I133" s="29">
        <v>39900</v>
      </c>
      <c r="J133" s="32">
        <f t="shared" si="4"/>
        <v>0</v>
      </c>
    </row>
    <row r="134" spans="1:10" s="9" customFormat="1" ht="49.5" customHeight="1">
      <c r="A134" s="10" t="s">
        <v>279</v>
      </c>
      <c r="B134" s="27" t="s">
        <v>164</v>
      </c>
      <c r="C134" s="31" t="s">
        <v>165</v>
      </c>
      <c r="D134" s="16" t="s">
        <v>114</v>
      </c>
      <c r="E134" s="16" t="s">
        <v>115</v>
      </c>
      <c r="F134" s="28">
        <v>40485</v>
      </c>
      <c r="G134" s="29">
        <v>21240</v>
      </c>
      <c r="H134" s="30">
        <v>6</v>
      </c>
      <c r="I134" s="29">
        <v>21240</v>
      </c>
      <c r="J134" s="32">
        <f t="shared" si="4"/>
        <v>0</v>
      </c>
    </row>
    <row r="135" spans="1:10" s="9" customFormat="1" ht="49.5" customHeight="1">
      <c r="A135" s="10" t="s">
        <v>380</v>
      </c>
      <c r="B135" s="27" t="s">
        <v>166</v>
      </c>
      <c r="C135" s="31">
        <v>1010610039</v>
      </c>
      <c r="D135" s="36" t="s">
        <v>114</v>
      </c>
      <c r="E135" s="36" t="s">
        <v>115</v>
      </c>
      <c r="F135" s="24">
        <v>39080</v>
      </c>
      <c r="G135" s="25">
        <v>12400</v>
      </c>
      <c r="H135" s="26">
        <v>4</v>
      </c>
      <c r="I135" s="29">
        <v>12400</v>
      </c>
      <c r="J135" s="32">
        <f t="shared" si="4"/>
        <v>0</v>
      </c>
    </row>
    <row r="136" spans="1:10" s="9" customFormat="1" ht="49.5" customHeight="1">
      <c r="A136" s="10" t="s">
        <v>381</v>
      </c>
      <c r="B136" s="27" t="s">
        <v>299</v>
      </c>
      <c r="C136" s="31" t="s">
        <v>300</v>
      </c>
      <c r="D136" s="16" t="s">
        <v>23</v>
      </c>
      <c r="E136" s="16" t="s">
        <v>24</v>
      </c>
      <c r="F136" s="21">
        <v>43452</v>
      </c>
      <c r="G136" s="18">
        <v>12390</v>
      </c>
      <c r="H136" s="22">
        <v>1</v>
      </c>
      <c r="I136" s="29">
        <v>12390</v>
      </c>
      <c r="J136" s="32">
        <f t="shared" si="4"/>
        <v>0</v>
      </c>
    </row>
    <row r="137" spans="1:10" s="9" customFormat="1" ht="49.5" customHeight="1">
      <c r="A137" s="10" t="s">
        <v>382</v>
      </c>
      <c r="B137" s="27" t="s">
        <v>299</v>
      </c>
      <c r="C137" s="31" t="s">
        <v>301</v>
      </c>
      <c r="D137" s="16" t="s">
        <v>23</v>
      </c>
      <c r="E137" s="16" t="s">
        <v>24</v>
      </c>
      <c r="F137" s="21">
        <v>43452</v>
      </c>
      <c r="G137" s="18">
        <v>12390</v>
      </c>
      <c r="H137" s="22">
        <v>1</v>
      </c>
      <c r="I137" s="29">
        <v>12390</v>
      </c>
      <c r="J137" s="32">
        <f t="shared" si="4"/>
        <v>0</v>
      </c>
    </row>
    <row r="138" spans="1:10" s="9" customFormat="1" ht="15.75" customHeight="1">
      <c r="A138" s="10"/>
      <c r="B138" s="27" t="s">
        <v>5</v>
      </c>
      <c r="C138" s="31"/>
      <c r="D138" s="49"/>
      <c r="E138" s="31"/>
      <c r="F138" s="49"/>
      <c r="G138" s="29">
        <f>SUM(G110:G137)</f>
        <v>551030</v>
      </c>
      <c r="H138" s="30">
        <f>SUM(H110:H137)</f>
        <v>65</v>
      </c>
      <c r="I138" s="29">
        <f>SUM(I110:I137)</f>
        <v>551030</v>
      </c>
      <c r="J138" s="32">
        <f>SUM(J110:J137)</f>
        <v>0</v>
      </c>
    </row>
    <row r="139" spans="1:10" s="9" customFormat="1" ht="15.75" customHeight="1">
      <c r="A139" s="10"/>
      <c r="B139" s="62" t="s">
        <v>16</v>
      </c>
      <c r="C139" s="62"/>
      <c r="D139" s="62"/>
      <c r="E139" s="62"/>
      <c r="F139" s="62"/>
      <c r="G139" s="62"/>
      <c r="H139" s="62"/>
      <c r="I139" s="62"/>
      <c r="J139" s="63"/>
    </row>
    <row r="140" spans="1:10" s="9" customFormat="1" ht="40.5" customHeight="1">
      <c r="A140" s="10" t="s">
        <v>383</v>
      </c>
      <c r="B140" s="27" t="s">
        <v>15</v>
      </c>
      <c r="C140" s="31" t="s">
        <v>338</v>
      </c>
      <c r="D140" s="12" t="s">
        <v>83</v>
      </c>
      <c r="E140" s="31" t="s">
        <v>84</v>
      </c>
      <c r="F140" s="49"/>
      <c r="G140" s="29">
        <f>702050.92+94950.07</f>
        <v>797000.99</v>
      </c>
      <c r="H140" s="30">
        <f>851+395</f>
        <v>1246</v>
      </c>
      <c r="I140" s="29">
        <f>G140</f>
        <v>797000.99</v>
      </c>
      <c r="J140" s="32">
        <f>G140-I140</f>
        <v>0</v>
      </c>
    </row>
    <row r="141" spans="1:10" s="9" customFormat="1" ht="49.5" customHeight="1">
      <c r="A141" s="10" t="s">
        <v>384</v>
      </c>
      <c r="B141" s="27" t="s">
        <v>17</v>
      </c>
      <c r="C141" s="31" t="s">
        <v>18</v>
      </c>
      <c r="D141" s="16" t="s">
        <v>114</v>
      </c>
      <c r="E141" s="16" t="s">
        <v>115</v>
      </c>
      <c r="F141" s="28">
        <v>41990</v>
      </c>
      <c r="G141" s="29">
        <v>4000</v>
      </c>
      <c r="H141" s="30">
        <v>1</v>
      </c>
      <c r="I141" s="29">
        <v>4000</v>
      </c>
      <c r="J141" s="32">
        <f>G141-I141</f>
        <v>0</v>
      </c>
    </row>
    <row r="142" spans="1:10" s="9" customFormat="1" ht="49.5" customHeight="1">
      <c r="A142" s="10" t="s">
        <v>280</v>
      </c>
      <c r="B142" s="27" t="s">
        <v>19</v>
      </c>
      <c r="C142" s="31"/>
      <c r="D142" s="16" t="s">
        <v>23</v>
      </c>
      <c r="E142" s="16" t="s">
        <v>24</v>
      </c>
      <c r="F142" s="49"/>
      <c r="G142" s="29">
        <v>3254.58</v>
      </c>
      <c r="H142" s="30">
        <v>1</v>
      </c>
      <c r="I142" s="29">
        <v>3254.58</v>
      </c>
      <c r="J142" s="32">
        <f>G142-I142</f>
        <v>0</v>
      </c>
    </row>
    <row r="143" spans="1:10" s="9" customFormat="1" ht="53.25" customHeight="1">
      <c r="A143" s="10" t="s">
        <v>281</v>
      </c>
      <c r="B143" s="27" t="s">
        <v>194</v>
      </c>
      <c r="C143" s="31" t="s">
        <v>195</v>
      </c>
      <c r="D143" s="16" t="s">
        <v>114</v>
      </c>
      <c r="E143" s="16" t="s">
        <v>115</v>
      </c>
      <c r="F143" s="28">
        <v>42627</v>
      </c>
      <c r="G143" s="29">
        <v>28800</v>
      </c>
      <c r="H143" s="30">
        <v>9</v>
      </c>
      <c r="I143" s="29">
        <v>28800</v>
      </c>
      <c r="J143" s="32">
        <f>G143-I143</f>
        <v>0</v>
      </c>
    </row>
    <row r="144" spans="1:10" s="9" customFormat="1" ht="49.5" customHeight="1">
      <c r="A144" s="10" t="s">
        <v>385</v>
      </c>
      <c r="B144" s="27" t="s">
        <v>197</v>
      </c>
      <c r="C144" s="31" t="s">
        <v>196</v>
      </c>
      <c r="D144" s="16" t="s">
        <v>114</v>
      </c>
      <c r="E144" s="16" t="s">
        <v>115</v>
      </c>
      <c r="F144" s="28">
        <v>42627</v>
      </c>
      <c r="G144" s="29">
        <v>40000</v>
      </c>
      <c r="H144" s="30">
        <v>10</v>
      </c>
      <c r="I144" s="29">
        <v>40000</v>
      </c>
      <c r="J144" s="32">
        <f>G144-I144</f>
        <v>0</v>
      </c>
    </row>
    <row r="145" spans="1:10" s="9" customFormat="1" ht="57.75" customHeight="1">
      <c r="A145" s="10" t="s">
        <v>386</v>
      </c>
      <c r="B145" s="23" t="s">
        <v>290</v>
      </c>
      <c r="C145" s="47" t="s">
        <v>291</v>
      </c>
      <c r="D145" s="36" t="s">
        <v>23</v>
      </c>
      <c r="E145" s="36" t="s">
        <v>24</v>
      </c>
      <c r="F145" s="24">
        <v>42916</v>
      </c>
      <c r="G145" s="25">
        <v>3550</v>
      </c>
      <c r="H145" s="26">
        <v>1</v>
      </c>
      <c r="I145" s="18">
        <v>3550</v>
      </c>
      <c r="J145" s="18">
        <v>0</v>
      </c>
    </row>
    <row r="146" spans="1:10" s="9" customFormat="1" ht="57.75" customHeight="1">
      <c r="A146" s="10" t="s">
        <v>387</v>
      </c>
      <c r="B146" s="12" t="s">
        <v>327</v>
      </c>
      <c r="C146" s="12" t="s">
        <v>328</v>
      </c>
      <c r="D146" s="16" t="s">
        <v>114</v>
      </c>
      <c r="E146" s="16" t="s">
        <v>115</v>
      </c>
      <c r="F146" s="21">
        <v>43285</v>
      </c>
      <c r="G146" s="18">
        <v>51923</v>
      </c>
      <c r="H146" s="22">
        <v>1</v>
      </c>
      <c r="I146" s="18">
        <f>G146</f>
        <v>51923</v>
      </c>
      <c r="J146" s="18">
        <v>0</v>
      </c>
    </row>
    <row r="147" spans="1:10" s="9" customFormat="1" ht="57.75" customHeight="1">
      <c r="A147" s="10" t="s">
        <v>282</v>
      </c>
      <c r="B147" s="12" t="s">
        <v>329</v>
      </c>
      <c r="C147" s="12" t="s">
        <v>330</v>
      </c>
      <c r="D147" s="16" t="s">
        <v>114</v>
      </c>
      <c r="E147" s="16" t="s">
        <v>115</v>
      </c>
      <c r="F147" s="21">
        <v>43285</v>
      </c>
      <c r="G147" s="18">
        <v>44560</v>
      </c>
      <c r="H147" s="22">
        <v>1</v>
      </c>
      <c r="I147" s="18">
        <f>G147</f>
        <v>44560</v>
      </c>
      <c r="J147" s="18">
        <v>0</v>
      </c>
    </row>
    <row r="148" spans="1:10" s="9" customFormat="1" ht="57.75" customHeight="1">
      <c r="A148" s="10" t="s">
        <v>283</v>
      </c>
      <c r="B148" s="37" t="s">
        <v>331</v>
      </c>
      <c r="C148" s="37" t="s">
        <v>332</v>
      </c>
      <c r="D148" s="36" t="s">
        <v>114</v>
      </c>
      <c r="E148" s="36" t="s">
        <v>115</v>
      </c>
      <c r="F148" s="21">
        <f>F147</f>
        <v>43285</v>
      </c>
      <c r="G148" s="18">
        <v>31890</v>
      </c>
      <c r="H148" s="22">
        <v>1</v>
      </c>
      <c r="I148" s="18">
        <f>G148</f>
        <v>31890</v>
      </c>
      <c r="J148" s="18">
        <v>0</v>
      </c>
    </row>
    <row r="149" spans="1:10" s="9" customFormat="1" ht="57.75" customHeight="1">
      <c r="A149" s="10" t="s">
        <v>284</v>
      </c>
      <c r="B149" s="12" t="s">
        <v>333</v>
      </c>
      <c r="C149" s="12" t="s">
        <v>334</v>
      </c>
      <c r="D149" s="36" t="s">
        <v>114</v>
      </c>
      <c r="E149" s="36" t="s">
        <v>115</v>
      </c>
      <c r="F149" s="21">
        <f>F148</f>
        <v>43285</v>
      </c>
      <c r="G149" s="18">
        <v>45540</v>
      </c>
      <c r="H149" s="22">
        <v>3</v>
      </c>
      <c r="I149" s="18">
        <f>G149</f>
        <v>45540</v>
      </c>
      <c r="J149" s="18">
        <v>0</v>
      </c>
    </row>
    <row r="150" spans="1:10" s="9" customFormat="1" ht="15.75" customHeight="1">
      <c r="A150" s="10"/>
      <c r="B150" s="12" t="s">
        <v>5</v>
      </c>
      <c r="C150" s="12"/>
      <c r="D150" s="12"/>
      <c r="E150" s="12"/>
      <c r="F150" s="12"/>
      <c r="G150" s="18">
        <f>SUM(G141:G149)</f>
        <v>253517.58000000002</v>
      </c>
      <c r="H150" s="22">
        <f>SUM(H141:H146)</f>
        <v>23</v>
      </c>
      <c r="I150" s="18">
        <f>SUM(I141:I145)</f>
        <v>79604.58</v>
      </c>
      <c r="J150" s="38">
        <f>SUM(J141:J144)</f>
        <v>0</v>
      </c>
    </row>
    <row r="151" spans="1:10" s="9" customFormat="1" ht="15.75" customHeight="1">
      <c r="A151" s="10"/>
      <c r="B151" s="62" t="s">
        <v>170</v>
      </c>
      <c r="C151" s="64"/>
      <c r="D151" s="64"/>
      <c r="E151" s="64"/>
      <c r="F151" s="64"/>
      <c r="G151" s="64"/>
      <c r="H151" s="64"/>
      <c r="I151" s="64"/>
      <c r="J151" s="65"/>
    </row>
    <row r="152" spans="1:10" s="9" customFormat="1" ht="49.5" customHeight="1">
      <c r="A152" s="10" t="s">
        <v>285</v>
      </c>
      <c r="B152" s="11" t="s">
        <v>171</v>
      </c>
      <c r="C152" s="12"/>
      <c r="D152" s="16" t="s">
        <v>23</v>
      </c>
      <c r="E152" s="16" t="s">
        <v>24</v>
      </c>
      <c r="F152" s="12"/>
      <c r="G152" s="18">
        <v>1458454.48</v>
      </c>
      <c r="H152" s="22">
        <v>1</v>
      </c>
      <c r="I152" s="38"/>
      <c r="J152" s="18">
        <f>G152</f>
        <v>1458454.48</v>
      </c>
    </row>
    <row r="153" spans="1:10" s="9" customFormat="1" ht="49.5" customHeight="1">
      <c r="A153" s="10" t="s">
        <v>286</v>
      </c>
      <c r="B153" s="11" t="s">
        <v>172</v>
      </c>
      <c r="C153" s="12" t="s">
        <v>337</v>
      </c>
      <c r="D153" s="16" t="s">
        <v>114</v>
      </c>
      <c r="E153" s="16" t="s">
        <v>115</v>
      </c>
      <c r="F153" s="12"/>
      <c r="G153" s="18">
        <v>280886.2</v>
      </c>
      <c r="H153" s="22">
        <v>1</v>
      </c>
      <c r="I153" s="38"/>
      <c r="J153" s="18">
        <f>G153</f>
        <v>280886.2</v>
      </c>
    </row>
    <row r="154" spans="1:10" s="9" customFormat="1" ht="49.5" customHeight="1">
      <c r="A154" s="10" t="s">
        <v>388</v>
      </c>
      <c r="B154" s="11" t="s">
        <v>173</v>
      </c>
      <c r="C154" s="12"/>
      <c r="D154" s="12" t="s">
        <v>83</v>
      </c>
      <c r="E154" s="31" t="s">
        <v>84</v>
      </c>
      <c r="F154" s="12"/>
      <c r="G154" s="18">
        <v>32306.4</v>
      </c>
      <c r="H154" s="22">
        <v>1</v>
      </c>
      <c r="I154" s="38"/>
      <c r="J154" s="18">
        <f>G154</f>
        <v>32306.4</v>
      </c>
    </row>
    <row r="155" spans="1:10" s="9" customFormat="1" ht="15.75" customHeight="1">
      <c r="A155" s="10"/>
      <c r="B155" s="11" t="s">
        <v>5</v>
      </c>
      <c r="C155" s="31"/>
      <c r="D155" s="49"/>
      <c r="E155" s="31"/>
      <c r="F155" s="49"/>
      <c r="G155" s="29">
        <f>SUM(G152:G154)</f>
        <v>1771647.0799999998</v>
      </c>
      <c r="H155" s="30">
        <f>SUM(H152:H154)</f>
        <v>3</v>
      </c>
      <c r="I155" s="31"/>
      <c r="J155" s="46">
        <f>SUM(J152:J154)</f>
        <v>1771647.0799999998</v>
      </c>
    </row>
    <row r="156" spans="1:10" s="9" customFormat="1" ht="15.75" customHeight="1">
      <c r="A156" s="8"/>
      <c r="B156" s="50"/>
      <c r="C156" s="50"/>
      <c r="D156" s="50"/>
      <c r="E156" s="50"/>
      <c r="F156" s="50"/>
      <c r="G156" s="51"/>
      <c r="H156" s="26"/>
      <c r="I156" s="50"/>
      <c r="J156" s="51"/>
    </row>
    <row r="157" spans="1:7" s="9" customFormat="1" ht="12.75">
      <c r="A157" s="8"/>
      <c r="B157" s="52"/>
      <c r="G157" s="53"/>
    </row>
    <row r="158" spans="1:10" s="9" customFormat="1" ht="15.75">
      <c r="A158" s="8"/>
      <c r="B158" s="58"/>
      <c r="C158" s="59"/>
      <c r="D158" s="59"/>
      <c r="E158" s="59"/>
      <c r="F158" s="59"/>
      <c r="G158" s="59"/>
      <c r="H158" s="59"/>
      <c r="I158" s="59"/>
      <c r="J158" s="59"/>
    </row>
    <row r="159" spans="2:10" ht="15.75">
      <c r="B159" s="4"/>
      <c r="C159" s="4"/>
      <c r="D159" s="4"/>
      <c r="E159" s="4"/>
      <c r="F159" s="4"/>
      <c r="G159" s="4"/>
      <c r="H159" s="4"/>
      <c r="I159" s="4"/>
      <c r="J159" s="39"/>
    </row>
    <row r="160" spans="2:10" ht="15.75">
      <c r="B160" s="4"/>
      <c r="C160" s="4"/>
      <c r="D160" s="4"/>
      <c r="E160" s="4"/>
      <c r="F160" s="4"/>
      <c r="G160" s="4"/>
      <c r="H160" s="4"/>
      <c r="I160" s="4"/>
      <c r="J160" s="4"/>
    </row>
    <row r="163" ht="12.75">
      <c r="J163" s="40"/>
    </row>
  </sheetData>
  <sheetProtection/>
  <mergeCells count="12">
    <mergeCell ref="B139:J139"/>
    <mergeCell ref="B151:J151"/>
    <mergeCell ref="B8:J8"/>
    <mergeCell ref="H2:J2"/>
    <mergeCell ref="H3:J3"/>
    <mergeCell ref="H4:J4"/>
    <mergeCell ref="H6:I6"/>
    <mergeCell ref="B158:J158"/>
    <mergeCell ref="B12:J12"/>
    <mergeCell ref="B18:J18"/>
    <mergeCell ref="B104:J104"/>
    <mergeCell ref="B109:J10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оператор</cp:lastModifiedBy>
  <cp:lastPrinted>2019-03-06T11:55:21Z</cp:lastPrinted>
  <dcterms:created xsi:type="dcterms:W3CDTF">2015-06-25T04:52:16Z</dcterms:created>
  <dcterms:modified xsi:type="dcterms:W3CDTF">2019-04-03T12:04:57Z</dcterms:modified>
  <cp:category/>
  <cp:version/>
  <cp:contentType/>
  <cp:contentStatus/>
</cp:coreProperties>
</file>