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0" windowWidth="12120" windowHeight="8730" tabRatio="907" activeTab="3"/>
  </bookViews>
  <sheets>
    <sheet name="прил. 2  " sheetId="1" r:id="rId1"/>
    <sheet name="прил. 3 безв." sheetId="2" r:id="rId2"/>
    <sheet name="прил 4" sheetId="3" r:id="rId3"/>
    <sheet name="Прил.5(ЦС)" sheetId="4" r:id="rId4"/>
    <sheet name="прил.6 (ведом)" sheetId="5" r:id="rId5"/>
    <sheet name="Прил 7 (Источн)" sheetId="6" r:id="rId6"/>
  </sheets>
  <definedNames>
    <definedName name="_xlnm.Print_Titles" localSheetId="2">'прил 4'!$12:$13</definedName>
    <definedName name="_xlnm.Print_Titles" localSheetId="0">'прил. 2  '!$11:$13</definedName>
    <definedName name="_xlnm.Print_Titles" localSheetId="1">'прил. 3 безв.'!$10:$10</definedName>
    <definedName name="_xlnm.Print_Area" localSheetId="2">'прил 4'!$A$1:$E$42</definedName>
    <definedName name="_xlnm.Print_Area" localSheetId="0">'прил. 2  '!$A$1:$C$33</definedName>
    <definedName name="_xlnm.Print_Area" localSheetId="1">'прил. 3 безв.'!$A$1:$C$37</definedName>
    <definedName name="_xlnm.Print_Area" localSheetId="3">'Прил.5(ЦС)'!$A$1:$G$158</definedName>
    <definedName name="_xlnm.Print_Area" localSheetId="4">'прил.6 (ведом)'!$A$1:$H$197</definedName>
  </definedNames>
  <calcPr fullCalcOnLoad="1"/>
</workbook>
</file>

<file path=xl/sharedStrings.xml><?xml version="1.0" encoding="utf-8"?>
<sst xmlns="http://schemas.openxmlformats.org/spreadsheetml/2006/main" count="1651" uniqueCount="363">
  <si>
    <t>Субсидии на софинансирование расходных обязательств по организации газоснабжения населения (поселений) (строительство подводящих газопроводов, распределительных газопроводов)</t>
  </si>
  <si>
    <t>Организация газоснабжения населения (поселений)</t>
  </si>
  <si>
    <t>Капитальные вложения в объекты государственной (муниципальной) собственности</t>
  </si>
  <si>
    <t>400</t>
  </si>
  <si>
    <t xml:space="preserve">                                Приложение  1 к решению Совета Новополянского сельского </t>
  </si>
  <si>
    <r>
      <t xml:space="preserve">поселения Апшеронского района </t>
    </r>
    <r>
      <rPr>
        <sz val="14"/>
        <rFont val="Times New Roman"/>
        <family val="1"/>
      </rPr>
      <t>от</t>
    </r>
    <r>
      <rPr>
        <u val="single"/>
        <sz val="14"/>
        <rFont val="Times New Roman"/>
        <family val="1"/>
      </rPr>
      <t xml:space="preserve">  23.12.2016 г.</t>
    </r>
    <r>
      <rPr>
        <sz val="14"/>
        <rFont val="Times New Roman"/>
        <family val="1"/>
      </rPr>
      <t xml:space="preserve"> № </t>
    </r>
    <r>
      <rPr>
        <u val="single"/>
        <sz val="14"/>
        <rFont val="Times New Roman"/>
        <family val="1"/>
      </rPr>
      <t>71</t>
    </r>
  </si>
  <si>
    <r>
      <t xml:space="preserve">поселения Апшеронского района </t>
    </r>
    <r>
      <rPr>
        <sz val="14"/>
        <rFont val="Times New Roman"/>
        <family val="1"/>
      </rPr>
      <t>от</t>
    </r>
    <r>
      <rPr>
        <u val="single"/>
        <sz val="14"/>
        <rFont val="Times New Roman"/>
        <family val="1"/>
      </rPr>
      <t xml:space="preserve"> 23.12.2016 г.</t>
    </r>
    <r>
      <rPr>
        <sz val="14"/>
        <rFont val="Times New Roman"/>
        <family val="1"/>
      </rPr>
      <t xml:space="preserve"> №</t>
    </r>
    <r>
      <rPr>
        <u val="single"/>
        <sz val="14"/>
        <rFont val="Times New Roman"/>
        <family val="1"/>
      </rPr>
      <t xml:space="preserve"> 71</t>
    </r>
  </si>
  <si>
    <t xml:space="preserve">Приложение 3 к решению Совета Новополянского сельского </t>
  </si>
  <si>
    <r>
      <t xml:space="preserve">  поселения Апшеронского района от </t>
    </r>
    <r>
      <rPr>
        <u val="single"/>
        <sz val="14"/>
        <rFont val="Times New Roman"/>
        <family val="1"/>
      </rPr>
      <t>23.12.22016</t>
    </r>
    <r>
      <rPr>
        <sz val="14"/>
        <rFont val="Times New Roman"/>
        <family val="1"/>
      </rPr>
      <t xml:space="preserve"> г. № </t>
    </r>
    <r>
      <rPr>
        <u val="single"/>
        <sz val="14"/>
        <rFont val="Times New Roman"/>
        <family val="1"/>
      </rPr>
      <t>71</t>
    </r>
  </si>
  <si>
    <r>
      <t xml:space="preserve"> поселения Апшеронского района </t>
    </r>
    <r>
      <rPr>
        <sz val="12"/>
        <rFont val="Times New Roman"/>
        <family val="1"/>
      </rPr>
      <t xml:space="preserve">от </t>
    </r>
    <r>
      <rPr>
        <u val="single"/>
        <sz val="12"/>
        <rFont val="Times New Roman"/>
        <family val="1"/>
      </rPr>
      <t>23.12.2016</t>
    </r>
    <r>
      <rPr>
        <sz val="12"/>
        <rFont val="Times New Roman"/>
        <family val="1"/>
      </rPr>
      <t xml:space="preserve"> г. № </t>
    </r>
    <r>
      <rPr>
        <u val="single"/>
        <sz val="12"/>
        <rFont val="Times New Roman"/>
        <family val="1"/>
      </rPr>
      <t>71</t>
    </r>
  </si>
  <si>
    <r>
      <t xml:space="preserve"> поселения Апшеронского района от </t>
    </r>
    <r>
      <rPr>
        <u val="single"/>
        <sz val="12"/>
        <rFont val="Times New Roman"/>
        <family val="1"/>
      </rPr>
      <t>23.12.2016</t>
    </r>
    <r>
      <rPr>
        <sz val="12"/>
        <rFont val="Times New Roman"/>
        <family val="1"/>
      </rPr>
      <t xml:space="preserve"> г. № </t>
    </r>
    <r>
      <rPr>
        <u val="single"/>
        <sz val="12"/>
        <rFont val="Times New Roman"/>
        <family val="1"/>
      </rPr>
      <t>71</t>
    </r>
  </si>
  <si>
    <t xml:space="preserve">Приложение  6 к решению Совета  Новополянского сельского </t>
  </si>
  <si>
    <r>
      <t xml:space="preserve">поселения Апшеронского района от </t>
    </r>
    <r>
      <rPr>
        <u val="single"/>
        <sz val="14"/>
        <rFont val="Times New Roman"/>
        <family val="1"/>
      </rPr>
      <t>23.12.2016</t>
    </r>
    <r>
      <rPr>
        <sz val="14"/>
        <rFont val="Times New Roman"/>
        <family val="1"/>
      </rPr>
      <t xml:space="preserve"> г. № </t>
    </r>
    <r>
      <rPr>
        <u val="single"/>
        <sz val="14"/>
        <rFont val="Times New Roman"/>
        <family val="1"/>
      </rPr>
      <t>71</t>
    </r>
  </si>
  <si>
    <t>19402S0620</t>
  </si>
  <si>
    <t>1940260620</t>
  </si>
  <si>
    <t>Поэтапное повышение уровня средней заработной платы работников муници-пальных учреждений Краснодарского края в целях выполнения Указа Президента Российской Федерации</t>
  </si>
  <si>
    <t>Субвенции бюджетам бюджетной системы Российской Федерации</t>
  </si>
  <si>
    <t xml:space="preserve">Распределение бюджетных ассигнований по целевым статьям (муниципальным программам Новополянского сельского поселения Апшеронского района и непрограммным направлениям деятельности), группам видов расходов классификации расходов бюджетов на 2017 год </t>
  </si>
  <si>
    <t>Доходы от уплаты акцизов на нефтепродукты, производимые на территории Российской Федерации, подлежащие распределению в консолидированные бюджеты субъектов Российской Федерации*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</si>
  <si>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</si>
  <si>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</si>
  <si>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Субвенции бюджетам сельских поселений на выполнение передаваемых полномочий субъектов Российской Федерации     </t>
  </si>
  <si>
    <t>Субвенции бюджетам сельских поселений  на  осуществление первичного воинского учета на территориях, где отсутствуют военные комиссариаты</t>
  </si>
  <si>
    <t>Дотации бюджетам бюджетной системы Российской Федерации *</t>
  </si>
  <si>
    <t>Субвенции бюджетам бюджетной системы Российской Федерации*</t>
  </si>
  <si>
    <t>Дотации бюджетам бюджетной системы Российской Федерации</t>
  </si>
  <si>
    <t>2 02 15001 10 0000 151</t>
  </si>
  <si>
    <t>2 02 10000 00 0000 151</t>
  </si>
  <si>
    <t>2 02 20000 00 0000 151</t>
  </si>
  <si>
    <t>2 02 30000 00 0000 151</t>
  </si>
  <si>
    <t>2 02 40000 00 0000 151</t>
  </si>
  <si>
    <t>2 02 15001 00 0000 151</t>
  </si>
  <si>
    <t>2 02 29999 00 0000 151</t>
  </si>
  <si>
    <t>2 02 29999 10 0000 151</t>
  </si>
  <si>
    <t xml:space="preserve">  2 02 30000 00 0000 151</t>
  </si>
  <si>
    <t xml:space="preserve">   2 02 35118 00 0000 151</t>
  </si>
  <si>
    <t xml:space="preserve">  2 02 35118 10 0000 151</t>
  </si>
  <si>
    <t xml:space="preserve">Субвенции на осуществление первичного воинского учета на территориях, где отсутствуют военные комиссариаты </t>
  </si>
  <si>
    <t xml:space="preserve">   2 02 30024 00 0000 151</t>
  </si>
  <si>
    <t xml:space="preserve">   2 02 30024 10 0000 151</t>
  </si>
  <si>
    <t xml:space="preserve">Субвенции на осуществление отдельных государственных полномочий по образованию и организации деятельности административных комиссий  </t>
  </si>
  <si>
    <t>2 02 40014 00 0000 151</t>
  </si>
  <si>
    <t>Мероприятия по информатизации администрации муниципального образования, ее отраслевых (функциональных) органов</t>
  </si>
  <si>
    <t>Муниципальная программа Новополянского сельского поселения "Развитие жилищно-коммунального хозяйства"</t>
  </si>
  <si>
    <t>Мероприятия по информатизации администрации муниципального образования, ее отраслевых органов</t>
  </si>
  <si>
    <t>14</t>
  </si>
  <si>
    <t>Реализация полномочий по участию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</si>
  <si>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1711400000</t>
  </si>
  <si>
    <t>1711411430</t>
  </si>
  <si>
    <t>Муниципальная программа муниципального образования "Организация муниципального управления"</t>
  </si>
  <si>
    <t>Реализация полномочий в области строительства, архитектуры и градостроительства</t>
  </si>
  <si>
    <t>Реализация полномочий органов местного самоуправления в сфере строительства, архитектуры и градостроительства</t>
  </si>
  <si>
    <t>Другие вопросы в области жилищно-коммунального хозяйства</t>
  </si>
  <si>
    <t>1940611870</t>
  </si>
  <si>
    <t>1940600000</t>
  </si>
  <si>
    <t>2 02 04014 10 0000 151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</si>
  <si>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</si>
  <si>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Реализация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</si>
  <si>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</si>
  <si>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Безвозмездные поступления из краевого и районного бюджетов в 2017 году</t>
  </si>
  <si>
    <t>Объем поступлений доходов в  бюджет поселения по кодам видов (подвидов) доходов на 2017 год</t>
  </si>
  <si>
    <t>классификации расходов бюджетов на 2017 год</t>
  </si>
  <si>
    <t>Связь и информатизация</t>
  </si>
  <si>
    <t>Ведомственная структура расходов бюджета поселения на 2017 год</t>
  </si>
  <si>
    <t>Прочие безвозмездные поступления в бюджеты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</si>
  <si>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</si>
  <si>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субсидии бюджетам сельских поселений</t>
  </si>
  <si>
    <t>Дотации бюджетам сельских поселений на выравнивание бюджетной обеспеченности</t>
  </si>
  <si>
    <t>Культура, кинематография</t>
  </si>
  <si>
    <t xml:space="preserve">Субвенции местным бюджетам на выполнение передаваемых полномочий субъектов Российской Федерации     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</si>
  <si>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</si>
  <si>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</si>
  <si>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</si>
  <si>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2 02 00000 00 0000 000</t>
  </si>
  <si>
    <t xml:space="preserve">Функционирование высшего должностного лица субъекта Российской Федерации и муниципального образования   </t>
  </si>
  <si>
    <t>Безвозмездные поступления от других бюджетов бюджетной системы Российской Федерации</t>
  </si>
  <si>
    <t>Источники внутреннего финансирования дефицитов бюджетов, всего</t>
  </si>
  <si>
    <t>000 01 00 00 00 00 0000 000</t>
  </si>
  <si>
    <t>Жилищно-коммунальное хозяйство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</si>
  <si>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</si>
  <si>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 xml:space="preserve">000 01 05 02 01 00 0000 510 </t>
  </si>
  <si>
    <t>000 01 05 02 00 00 0000 500</t>
  </si>
  <si>
    <t>000 01 05 00 00 00 0000 500</t>
  </si>
  <si>
    <t>000 01 05 00 00 00 0000 600</t>
  </si>
  <si>
    <t>Уменьшение остатков средств бюджетов</t>
  </si>
  <si>
    <t>000 01 05 02 00 00 0000 600</t>
  </si>
  <si>
    <t>000 01 05 02 01 00 0000 610</t>
  </si>
  <si>
    <t>000 01 05 00 00 00 0000 000</t>
  </si>
  <si>
    <t>Сумма</t>
  </si>
  <si>
    <t>из них:</t>
  </si>
  <si>
    <t>05</t>
  </si>
  <si>
    <t>06</t>
  </si>
  <si>
    <t>11</t>
  </si>
  <si>
    <t>08</t>
  </si>
  <si>
    <t>09</t>
  </si>
  <si>
    <t>РЗ</t>
  </si>
  <si>
    <t>ПР</t>
  </si>
  <si>
    <t>ЦСР</t>
  </si>
  <si>
    <t>ВР</t>
  </si>
  <si>
    <t>01</t>
  </si>
  <si>
    <t>02</t>
  </si>
  <si>
    <t>03</t>
  </si>
  <si>
    <t>№ п/п</t>
  </si>
  <si>
    <t>Наименование дохода</t>
  </si>
  <si>
    <t>Налоговые и неналоговые доходы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</si>
  <si>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</si>
  <si>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</si>
  <si>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Физическая культура и спорт </t>
  </si>
  <si>
    <t>Резервные фонды местных администраций</t>
  </si>
  <si>
    <t>1 01 02000 01 0000 110</t>
  </si>
  <si>
    <t>1 00 00000 00 0000 000</t>
  </si>
  <si>
    <t>13</t>
  </si>
  <si>
    <t>Дорожное хозяйство (дорожные фонды)</t>
  </si>
  <si>
    <t>2 00 00000 00 0000 000</t>
  </si>
  <si>
    <t>БЕЗВОЗМЕЗДНЫЕ ПОСТУПЛЕНИЯ</t>
  </si>
  <si>
    <t>Всего доходов</t>
  </si>
  <si>
    <t>Общегосударственные вопросы</t>
  </si>
  <si>
    <t>Код</t>
  </si>
  <si>
    <t>3</t>
  </si>
  <si>
    <t>5</t>
  </si>
  <si>
    <t>6</t>
  </si>
  <si>
    <t>7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</si>
  <si>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</si>
  <si>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</si>
  <si>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Наименование</t>
  </si>
  <si>
    <t>Уменьшение прочих остатков средств бюджетов</t>
  </si>
  <si>
    <t>Уменьшение прочих остатков денежных средств бюджетов</t>
  </si>
  <si>
    <t>ВСЕГО РАСХОДОВ</t>
  </si>
  <si>
    <t xml:space="preserve">Национальная оборона </t>
  </si>
  <si>
    <t>Мобилизационная и вневойсковая подготовка</t>
  </si>
  <si>
    <t>Физическая культура и спорт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</si>
  <si>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</si>
  <si>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</si>
  <si>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</si>
  <si>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</si>
  <si>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Всего расходов</t>
  </si>
  <si>
    <t>в том числе:</t>
  </si>
  <si>
    <t>№ п\п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</si>
  <si>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</si>
  <si>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</si>
  <si>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(тыс.рублей)</t>
  </si>
  <si>
    <t>Культура</t>
  </si>
  <si>
    <t>Вед</t>
  </si>
  <si>
    <t>Дотации  на выравнивание бюджетной обеспеченности</t>
  </si>
  <si>
    <t>(тыс. рублей)</t>
  </si>
  <si>
    <t>Распределение бюджетных ассигнований по разделам и подразделам</t>
  </si>
  <si>
    <t>1 11 05013 10 0000 120</t>
  </si>
  <si>
    <t>Изменение остатков средств на счетах по учету средств бюджетов</t>
  </si>
  <si>
    <t>1 06 01030 10 0000 110</t>
  </si>
  <si>
    <t>Налог на имущество физических лиц, взимаемый по ставкам, применяемым к объектам налогообложения расположенных в границах поселения</t>
  </si>
  <si>
    <t>1 06 06000 00 0000 110</t>
  </si>
  <si>
    <t>Земельный налог</t>
  </si>
  <si>
    <t>Субвенции  бюджетам на осуществление первичного воинского учета на территориях, где отсутствуют военные комиссариаты</t>
  </si>
  <si>
    <t>Благоустройство</t>
  </si>
  <si>
    <t>992</t>
  </si>
  <si>
    <t>Функционирование высшего должностного лица субъекта Российской Федерации и муниципального образования</t>
  </si>
  <si>
    <t>Уличное освещение</t>
  </si>
  <si>
    <t>Организация и содержание мест захоронения</t>
  </si>
  <si>
    <t>000 01 05 02 01 10 0000 510</t>
  </si>
  <si>
    <t>000 01 05 02 01 10 0000 610</t>
  </si>
  <si>
    <t xml:space="preserve">                 </t>
  </si>
  <si>
    <t>Обеспечение деятельности высшего должностного лица муниципального образования</t>
  </si>
  <si>
    <t>Расходы на обеспечение функций органов местного самоуправления</t>
  </si>
  <si>
    <t>Финансовое обеспечение непредвиденных расходов</t>
  </si>
  <si>
    <t>80 0 0000</t>
  </si>
  <si>
    <t>Массовый спорт</t>
  </si>
  <si>
    <t>Администрация Новополянского сельского поселения Апшеронского района</t>
  </si>
  <si>
    <t>2 07 05020 10 0000 180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</si>
  <si>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</si>
  <si>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А.В.Кусакин</t>
  </si>
  <si>
    <t>Реализация ведомственных целевых программ, не отнесенных к определенным видам деятельности</t>
  </si>
  <si>
    <t>Реализация меропристий ведомственной целевой программы</t>
  </si>
  <si>
    <t>поселения Апшеронского района</t>
  </si>
  <si>
    <t xml:space="preserve">Глава Новополянского сельского  </t>
  </si>
  <si>
    <t xml:space="preserve">Приложение 5 к решению Совета Новополянского сельского </t>
  </si>
  <si>
    <t xml:space="preserve">                                Приложение  3 к решению Совета Новополянского сельского </t>
  </si>
  <si>
    <t xml:space="preserve">                                Приложение  2 к решению Совета Новополянского сельского </t>
  </si>
  <si>
    <t xml:space="preserve">Сумма </t>
  </si>
  <si>
    <t>100</t>
  </si>
  <si>
    <t>200</t>
  </si>
  <si>
    <t>800</t>
  </si>
  <si>
    <t>500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</si>
  <si>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</si>
  <si>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</si>
  <si>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Межбюджетные трансферты</t>
  </si>
  <si>
    <t>Иные бюджетные ассигнования</t>
  </si>
  <si>
    <t>1 03 02230 01 0000 110
1 03 02240 01 0000 110
1 03 02250 01 0000 110
1 03 02260 01 0000 110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</si>
  <si>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поселений*</t>
  </si>
  <si>
    <t>*По видам и подвидам доходов, входящим в соответствующий группировочный код бюджетной классификации, зачисляемым в бюджет поселения в соответствии с законодательством Российской Федерации.</t>
  </si>
  <si>
    <t>Налог на доходы физических лиц*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</si>
  <si>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участков*  </t>
  </si>
  <si>
    <t xml:space="preserve">Приложение 6 к решению Совета Новополянского сельского </t>
  </si>
  <si>
    <t>Глава Новополянского сельского</t>
  </si>
  <si>
    <t xml:space="preserve">      поселения Апшеронского района</t>
  </si>
  <si>
    <t xml:space="preserve">      Глава Новополянского сельского  </t>
  </si>
  <si>
    <t xml:space="preserve">    Глава Новополянского сельского </t>
  </si>
  <si>
    <t xml:space="preserve">Приложение 4 к решению Совета Новополянского сельского </t>
  </si>
  <si>
    <t xml:space="preserve">Приложение  7 к решению Совета  Новополянского сельского </t>
  </si>
  <si>
    <t>Управление имуществом муниципального образования</t>
  </si>
  <si>
    <t>74 4 000</t>
  </si>
  <si>
    <t>74 4 1006</t>
  </si>
  <si>
    <t>Ведомственная целевая программа "Культура поселения  на 2014 год"</t>
  </si>
  <si>
    <t>74 4 0000</t>
  </si>
  <si>
    <t>74 4 6512</t>
  </si>
  <si>
    <t>Ведомственная целевая прогрмма "Культура поселения на 2014 год"</t>
  </si>
  <si>
    <t>Поэтапное повышение уровня средней заработной платы работников муниципальных учреждений до средней заработной платы по Краснодарскому краю</t>
  </si>
  <si>
    <t>73 3 6012</t>
  </si>
  <si>
    <t>Иные межбюджетные трансферты</t>
  </si>
  <si>
    <t>Субсидии бюджетам бюджетной системы Российской Федерации (межбюджетные субсидии)</t>
  </si>
  <si>
    <t>Прочие субсидии</t>
  </si>
  <si>
    <t>Иные межбюджетные трансферты на поощрение победителей краевого конкурса на звание "Лучший орган территориального общественного самоуправления"</t>
  </si>
  <si>
    <t>12</t>
  </si>
  <si>
    <t>64 2 0000</t>
  </si>
  <si>
    <t>64 2 1011</t>
  </si>
  <si>
    <t>Мероприятия по землеустройству и землепользованию</t>
  </si>
  <si>
    <t>Мероприятия в рамках управления имуществом муниципального образования</t>
  </si>
  <si>
    <t>64 0 0000</t>
  </si>
  <si>
    <t>81 0 0000</t>
  </si>
  <si>
    <t>81 1 0000</t>
  </si>
  <si>
    <t>81 1 6027</t>
  </si>
  <si>
    <t>Ведомственные целевые программы в области дорожного хозяйства</t>
  </si>
  <si>
    <t>Ведомственная целевая программа "Капитальный ремонт и текущее содержание автомобильных дорог местного значения поселения на 2014 год"</t>
  </si>
  <si>
    <t>Капитальный ремонт, ремонт автомобильных дорог общего пользования населенных пунктов</t>
  </si>
  <si>
    <t>80 4 0000</t>
  </si>
  <si>
    <t>Ведомственная целевая программа "Энергосбережение и повышение энергетической эффективности на территории поселения на 2014 год"</t>
  </si>
  <si>
    <t>80 4 1006</t>
  </si>
  <si>
    <t>1 14  06013 10 0000 430</t>
  </si>
  <si>
    <t xml:space="preserve">    поселения Апшеронского района                                                                                           А.В.Кусакин</t>
  </si>
  <si>
    <t>Другие вопросы в области национальной экономики</t>
  </si>
  <si>
    <t>81 1 6527</t>
  </si>
  <si>
    <t>Совет Новополянского сельского поселения Апшеронского района</t>
  </si>
  <si>
    <t>991</t>
  </si>
  <si>
    <t xml:space="preserve">Расходы на обеспечение деятельности (оказание услуг) муниципальных учреждений, в том числе на предоставление муниципальным бюджетным и автономным учреждениям субсидий </t>
  </si>
  <si>
    <t>Организация досуга и предоставление услуг организаций культуры, прочие мероприятия в сфере культуры</t>
  </si>
  <si>
    <t>03 4 6012</t>
  </si>
  <si>
    <t>Библиотечное обслуживание населения</t>
  </si>
  <si>
    <t>03 8 1030</t>
  </si>
  <si>
    <t>Реализация мероприятий муниципальной программы "Развитие культуры"</t>
  </si>
  <si>
    <t>03 8 0000</t>
  </si>
  <si>
    <t>Отдельные мероприятия муниципальной программы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</si>
  <si>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проектно-изыскательские работы</t>
  </si>
  <si>
    <t>17 0 0000</t>
  </si>
  <si>
    <t>17 1 0000</t>
  </si>
  <si>
    <t>Организация муниципального управления</t>
  </si>
  <si>
    <t>Осуществление отдельных государственныйх полномочий по образованию и организации деятельности административных комиссий</t>
  </si>
  <si>
    <t>17 1 1182</t>
  </si>
  <si>
    <t>Мероприятия по информатизации администрации муниципального образования</t>
  </si>
  <si>
    <t>Обеспечение информационной открытости и доступности информации о деятельности органов местного самоуправления</t>
  </si>
  <si>
    <t>Реализация мероприятий муниципальной программы "Развитие жилищно-коммунального хозяйства"</t>
  </si>
  <si>
    <t>Непрограммные направления деятельности органов местного самоуправления</t>
  </si>
  <si>
    <t>Коммунальное хозяйство</t>
  </si>
  <si>
    <t>Муниципальная программа Новополянского сельского поселения "Развитие культуры"</t>
  </si>
  <si>
    <t>Муниципальная программа Новополянского сельского поселения "Развитие физической культуры и спорта"</t>
  </si>
  <si>
    <t>Муниципальная программа Новополянского сельского поселения "Обеспечение безопасности населения"</t>
  </si>
  <si>
    <t>Муниципальная программа Новополянского сельского поселения "Поддержка дорожного хозяйства"</t>
  </si>
  <si>
    <t>Муниципальная программа Новополянского сельского поселения "Организация муниципального управления"</t>
  </si>
  <si>
    <t>ВСЕГО:</t>
  </si>
  <si>
    <t>Муниципальная программа Новопоолянского сельского поселения "Развитие жилищно-коммунального хозяйства"</t>
  </si>
  <si>
    <t>Обеспечение деятельности Совета муниципального образования</t>
  </si>
  <si>
    <t>1700000000</t>
  </si>
  <si>
    <t>1710000000</t>
  </si>
  <si>
    <t>1710100000</t>
  </si>
  <si>
    <t>1710100190</t>
  </si>
  <si>
    <t>1710200000</t>
  </si>
  <si>
    <t>1710200190</t>
  </si>
  <si>
    <t>1710211840</t>
  </si>
  <si>
    <t>Обеспечение первичного воинского учета на территориях, где отсутствуют военные комиссариаты</t>
  </si>
  <si>
    <t>0600000000</t>
  </si>
  <si>
    <t>Подготовка населения и организаций к действиям в чрезвычайной ситуации в мирное и военное время</t>
  </si>
  <si>
    <t>1200000000</t>
  </si>
  <si>
    <t>1210000000</t>
  </si>
  <si>
    <t>1210100000</t>
  </si>
  <si>
    <t>1210111300</t>
  </si>
  <si>
    <t>Муниципальная программа Новополянского сельского поселения  "Экономическое развитие муниципального образования"</t>
  </si>
  <si>
    <t>1300000000</t>
  </si>
  <si>
    <t>1340000000</t>
  </si>
  <si>
    <t>1340100000</t>
  </si>
  <si>
    <t>1340110400</t>
  </si>
  <si>
    <t>1900000000</t>
  </si>
  <si>
    <t>0300000000</t>
  </si>
  <si>
    <t>0340000000</t>
  </si>
  <si>
    <t>0340100000</t>
  </si>
  <si>
    <t>Повышение качества и доступности услуг сферы культуры для всех категорий потребителей</t>
  </si>
  <si>
    <t>0340100590</t>
  </si>
  <si>
    <t>0350000000</t>
  </si>
  <si>
    <t>0350100000</t>
  </si>
  <si>
    <t>0350100590</t>
  </si>
  <si>
    <t>0400000000</t>
  </si>
  <si>
    <t>0440000000</t>
  </si>
  <si>
    <t>5000000000</t>
  </si>
  <si>
    <t>Передача полномочий по решению вопросов местного значения в соответствии с заключенными соглашениями</t>
  </si>
  <si>
    <t>Закупка товаров, работ и услуг для обеспечения государственных (муниципальных) нужд</t>
  </si>
  <si>
    <t>9900000000</t>
  </si>
  <si>
    <t>9910000000</t>
  </si>
  <si>
    <t>9910100000</t>
  </si>
  <si>
    <t>9910190010</t>
  </si>
  <si>
    <t>Мероприятия по развитию водо-, тепло-, электроснабжению</t>
  </si>
  <si>
    <t>10</t>
  </si>
  <si>
    <t>Непрограммные расходы в рамках обеспечения деятельности Совета муниципального образования</t>
  </si>
  <si>
    <t>Иные межбюджетные трансферты на осуществление внешнего муниципального финансового контроля</t>
  </si>
  <si>
    <t>5010000000</t>
  </si>
  <si>
    <t>5010100000</t>
  </si>
  <si>
    <t>5010120010</t>
  </si>
  <si>
    <t>1710211820</t>
  </si>
  <si>
    <t>Основные мероприятия муниципальной программы</t>
  </si>
  <si>
    <t>Обеспечение деятельности администрации муниципального образования</t>
  </si>
  <si>
    <t>1710260190</t>
  </si>
  <si>
    <t>0670000000</t>
  </si>
  <si>
    <t>Обеспечение защиты населения и территории муниципального образования от чрезвычайных ситуаций природного и техногенного характера</t>
  </si>
  <si>
    <t>0670100000</t>
  </si>
  <si>
    <t>0670110630</t>
  </si>
  <si>
    <t>Создание устойчивого и безопасного функционирования автомобильных дорог общего пользования местного значения муниципального образования</t>
  </si>
  <si>
    <t>Создание условий для развития малого и среднего предпринимательства</t>
  </si>
  <si>
    <t xml:space="preserve">Развитие и поддержка малого и среднего предпринимательства </t>
  </si>
  <si>
    <t>1940000000</t>
  </si>
  <si>
    <t>Содействие развитию коммунальной инфраструктуры муниципальной собственности поселения</t>
  </si>
  <si>
    <t>1940200000</t>
  </si>
  <si>
    <t>1940211150</t>
  </si>
  <si>
    <t>1940211900</t>
  </si>
  <si>
    <t>Обеспечение содержания и функционирования уличного освещения</t>
  </si>
  <si>
    <t>1940300000</t>
  </si>
  <si>
    <t>1940311160</t>
  </si>
  <si>
    <t>1940400000</t>
  </si>
  <si>
    <t>Восстановление, ремонт, благоустройство и содержание мест захоронения</t>
  </si>
  <si>
    <t>1940411180</t>
  </si>
  <si>
    <t>1940500000</t>
  </si>
  <si>
    <t>Обеспечение прочих мероприятий по благоустройству</t>
  </si>
  <si>
    <t xml:space="preserve">Прочие мероприятия по благоустройству </t>
  </si>
  <si>
    <t>1940511190</t>
  </si>
  <si>
    <t>Содействие развитию культурно-досуговых организаций</t>
  </si>
  <si>
    <t>0340300000</t>
  </si>
  <si>
    <t>0340310300</t>
  </si>
  <si>
    <t>0340400000</t>
  </si>
  <si>
    <t>Организация библиотечного обслуживания населения, комплектование библиотечных фондов библиотек поселения</t>
  </si>
  <si>
    <t>0340420020</t>
  </si>
  <si>
    <t>Организация и проведение мероприятий, посвященных значимым событиям, юбилейным и памятным датам</t>
  </si>
  <si>
    <t>Содействие развитию библиотечного дела</t>
  </si>
  <si>
    <t>Обеспечение организации и проведения физкультурных мероприятий и массовых спортивных мероприятий</t>
  </si>
  <si>
    <t>0440200000</t>
  </si>
  <si>
    <t>0440210400</t>
  </si>
  <si>
    <t>Реализация мероприятий муниципальной программы "Развитие физической культуры и спорта"</t>
  </si>
  <si>
    <t>Источники внутреннего финансирования дефицита бюджета поселения, перечень статей источников финансирования дефицитов бюджетов  на 2017 год</t>
  </si>
  <si>
    <t>Обеспечение деятельности  администрации муниципального образования</t>
  </si>
  <si>
    <t>Реализация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</si>
  <si>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0670200000</t>
  </si>
  <si>
    <t>0670210680</t>
  </si>
  <si>
    <t>0670110690</t>
  </si>
  <si>
    <t>Другие вопросы в области национальной безопасности и правоохранительной деятельности</t>
  </si>
  <si>
    <t>Обеспечение мероприятий по противодействию терроризму, экстремизму</t>
  </si>
  <si>
    <t>Реализация полномочий органов местного самоуправления в соответствии с жилищным законодательством</t>
  </si>
  <si>
    <t>Субсидии на поэтапное повышение средней заработной платы работников муниципальных учреждений Краснодарского края в целях выполнения указов Президента Российской Федерации</t>
  </si>
  <si>
    <t>0340160120</t>
  </si>
  <si>
    <t>03401S0120</t>
  </si>
  <si>
    <t>0350160120</t>
  </si>
  <si>
    <t>03501S0120</t>
  </si>
  <si>
    <t>1710251180</t>
  </si>
  <si>
    <t>2 07 05000 00 0000 180</t>
  </si>
  <si>
    <t>2 07 05020 00 0000 180</t>
  </si>
  <si>
    <t xml:space="preserve">2 19 60010 10 0000 151
</t>
  </si>
  <si>
    <r>
      <t xml:space="preserve">поселения Апшеронского района </t>
    </r>
    <r>
      <rPr>
        <sz val="14"/>
        <rFont val="Times New Roman"/>
        <family val="1"/>
      </rPr>
      <t>от</t>
    </r>
    <r>
      <rPr>
        <u val="single"/>
        <sz val="14"/>
        <rFont val="Times New Roman"/>
        <family val="1"/>
      </rPr>
      <t xml:space="preserve"> 16.03.2017 г.</t>
    </r>
    <r>
      <rPr>
        <sz val="14"/>
        <rFont val="Times New Roman"/>
        <family val="1"/>
      </rPr>
      <t xml:space="preserve"> № </t>
    </r>
    <r>
      <rPr>
        <u val="single"/>
        <sz val="14"/>
        <rFont val="Times New Roman"/>
        <family val="1"/>
      </rPr>
      <t>83</t>
    </r>
  </si>
  <si>
    <r>
      <t xml:space="preserve">  поселения Апшеронского района от </t>
    </r>
    <r>
      <rPr>
        <u val="single"/>
        <sz val="14"/>
        <rFont val="Times New Roman"/>
        <family val="1"/>
      </rPr>
      <t>16.03.2017</t>
    </r>
    <r>
      <rPr>
        <sz val="14"/>
        <rFont val="Times New Roman"/>
        <family val="1"/>
      </rPr>
      <t xml:space="preserve"> г. № </t>
    </r>
    <r>
      <rPr>
        <u val="single"/>
        <sz val="14"/>
        <rFont val="Times New Roman"/>
        <family val="1"/>
      </rPr>
      <t>83</t>
    </r>
  </si>
  <si>
    <r>
      <t xml:space="preserve"> поселения Апшеронского района </t>
    </r>
    <r>
      <rPr>
        <sz val="12"/>
        <rFont val="Times New Roman"/>
        <family val="1"/>
      </rPr>
      <t xml:space="preserve">от  </t>
    </r>
    <r>
      <rPr>
        <u val="single"/>
        <sz val="12"/>
        <rFont val="Times New Roman"/>
        <family val="1"/>
      </rPr>
      <t>16.03.2017</t>
    </r>
    <r>
      <rPr>
        <sz val="12"/>
        <rFont val="Times New Roman"/>
        <family val="1"/>
      </rPr>
      <t xml:space="preserve"> г. № </t>
    </r>
    <r>
      <rPr>
        <u val="single"/>
        <sz val="12"/>
        <rFont val="Times New Roman"/>
        <family val="1"/>
      </rPr>
      <t>83</t>
    </r>
  </si>
  <si>
    <r>
      <t xml:space="preserve"> поселения Апшеронского района от </t>
    </r>
    <r>
      <rPr>
        <u val="single"/>
        <sz val="12"/>
        <rFont val="Times New Roman"/>
        <family val="1"/>
      </rPr>
      <t>16.03.2017</t>
    </r>
    <r>
      <rPr>
        <sz val="12"/>
        <rFont val="Times New Roman"/>
        <family val="1"/>
      </rPr>
      <t xml:space="preserve"> г.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83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</si>
</sst>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#,##0.0"/>
    <numFmt numFmtId="170" formatCode="0.00000"/>
    <numFmt numFmtId="171" formatCode="0.000000"/>
    <numFmt numFmtId="172" formatCode="#,##0.00000"/>
    <numFmt numFmtId="173" formatCode="_-* #,##0.00000_р_._-;\-* #,##0.00000_р_._-;_-* &quot;-&quot;?????_р_._-;_-@_-"/>
    <numFmt numFmtId="174" formatCode="_-* #,##0.0_р_._-;\-* #,##0.0_р_._-;_-* &quot;-&quot;??_р_._-;_-@_-"/>
    <numFmt numFmtId="175" formatCode="0.0_ ;[Red]\-0.0\ "/>
    <numFmt numFmtId="176" formatCode="0.000_ ;[Red]\-0.000\ "/>
    <numFmt numFmtId="177" formatCode="0.00000_ ;[Red]\-0.000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0"/>
      <name val="Arial"/>
      <family val="2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4"/>
      <color indexed="10"/>
      <name val="Times New Roman"/>
      <family val="1"/>
    </font>
    <font>
      <sz val="8"/>
      <name val="Arial Cyr"/>
      <family val="0"/>
    </font>
    <font>
      <i/>
      <sz val="14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sz val="13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8"/>
      <name val="Times New Roman"/>
      <family val="1"/>
    </font>
    <font>
      <sz val="12"/>
      <color indexed="62"/>
      <name val="Times New Roman"/>
      <family val="1"/>
    </font>
    <font>
      <b/>
      <sz val="14"/>
      <color indexed="62"/>
      <name val="Times New Roman"/>
      <family val="1"/>
    </font>
    <font>
      <sz val="14"/>
      <color indexed="62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u val="single"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33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14" fillId="0" borderId="0" xfId="58" applyFont="1">
      <alignment/>
      <protection/>
    </xf>
    <xf numFmtId="49" fontId="8" fillId="0" borderId="10" xfId="58" applyNumberFormat="1" applyFont="1" applyFill="1" applyBorder="1" applyAlignment="1">
      <alignment horizontal="center"/>
      <protection/>
    </xf>
    <xf numFmtId="0" fontId="7" fillId="0" borderId="0" xfId="58" applyFont="1" applyFill="1">
      <alignment/>
      <protection/>
    </xf>
    <xf numFmtId="49" fontId="3" fillId="0" borderId="0" xfId="0" applyNumberFormat="1" applyFont="1" applyFill="1" applyAlignment="1">
      <alignment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16" fillId="0" borderId="0" xfId="58" applyFont="1">
      <alignment/>
      <protection/>
    </xf>
    <xf numFmtId="0" fontId="16" fillId="22" borderId="0" xfId="58" applyFont="1" applyFill="1">
      <alignment/>
      <protection/>
    </xf>
    <xf numFmtId="0" fontId="7" fillId="0" borderId="0" xfId="56" applyFont="1" applyFill="1">
      <alignment/>
      <protection/>
    </xf>
    <xf numFmtId="0" fontId="8" fillId="0" borderId="10" xfId="58" applyFont="1" applyFill="1" applyBorder="1" applyAlignment="1">
      <alignment horizontal="center" vertical="top" wrapText="1"/>
      <protection/>
    </xf>
    <xf numFmtId="0" fontId="7" fillId="0" borderId="0" xfId="58" applyFont="1" applyFill="1" applyBorder="1">
      <alignment/>
      <protection/>
    </xf>
    <xf numFmtId="0" fontId="14" fillId="0" borderId="0" xfId="58" applyFont="1" applyFill="1">
      <alignment/>
      <protection/>
    </xf>
    <xf numFmtId="0" fontId="7" fillId="0" borderId="10" xfId="58" applyFont="1" applyFill="1" applyBorder="1" applyAlignment="1">
      <alignment horizontal="center" vertical="top" wrapText="1"/>
      <protection/>
    </xf>
    <xf numFmtId="0" fontId="8" fillId="0" borderId="10" xfId="58" applyFont="1" applyFill="1" applyBorder="1" applyAlignment="1">
      <alignment vertical="top"/>
      <protection/>
    </xf>
    <xf numFmtId="0" fontId="7" fillId="0" borderId="10" xfId="58" applyFont="1" applyFill="1" applyBorder="1" applyAlignment="1">
      <alignment horizontal="left" vertical="top" indent="3"/>
      <protection/>
    </xf>
    <xf numFmtId="0" fontId="8" fillId="0" borderId="10" xfId="58" applyFont="1" applyFill="1" applyBorder="1" applyAlignment="1">
      <alignment vertical="top" wrapText="1"/>
      <protection/>
    </xf>
    <xf numFmtId="0" fontId="7" fillId="0" borderId="10" xfId="58" applyFont="1" applyFill="1" applyBorder="1" applyAlignment="1">
      <alignment vertical="top" wrapText="1"/>
      <protection/>
    </xf>
    <xf numFmtId="49" fontId="4" fillId="0" borderId="10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wrapText="1"/>
    </xf>
    <xf numFmtId="0" fontId="16" fillId="0" borderId="0" xfId="58" applyFont="1" applyFill="1">
      <alignment/>
      <protection/>
    </xf>
    <xf numFmtId="0" fontId="7" fillId="0" borderId="0" xfId="56" applyFont="1" applyFill="1" applyBorder="1" applyAlignment="1">
      <alignment wrapText="1"/>
      <protection/>
    </xf>
    <xf numFmtId="1" fontId="7" fillId="0" borderId="0" xfId="0" applyNumberFormat="1" applyFont="1" applyFill="1" applyAlignment="1">
      <alignment/>
    </xf>
    <xf numFmtId="0" fontId="8" fillId="0" borderId="10" xfId="58" applyFont="1" applyFill="1" applyBorder="1">
      <alignment/>
      <protection/>
    </xf>
    <xf numFmtId="49" fontId="4" fillId="0" borderId="0" xfId="0" applyNumberFormat="1" applyFont="1" applyFill="1" applyAlignment="1">
      <alignment vertical="top" wrapText="1"/>
    </xf>
    <xf numFmtId="0" fontId="7" fillId="0" borderId="0" xfId="0" applyFont="1" applyAlignment="1">
      <alignment/>
    </xf>
    <xf numFmtId="172" fontId="7" fillId="0" borderId="0" xfId="0" applyNumberFormat="1" applyFont="1" applyFill="1" applyBorder="1" applyAlignment="1">
      <alignment horizontal="right"/>
    </xf>
    <xf numFmtId="170" fontId="7" fillId="0" borderId="0" xfId="0" applyNumberFormat="1" applyFont="1" applyFill="1" applyAlignment="1">
      <alignment/>
    </xf>
    <xf numFmtId="0" fontId="21" fillId="0" borderId="0" xfId="58" applyFont="1" applyFill="1">
      <alignment/>
      <protection/>
    </xf>
    <xf numFmtId="0" fontId="21" fillId="0" borderId="0" xfId="58" applyFont="1">
      <alignment/>
      <protection/>
    </xf>
    <xf numFmtId="0" fontId="3" fillId="0" borderId="0" xfId="58" applyFont="1" applyFill="1">
      <alignment/>
      <protection/>
    </xf>
    <xf numFmtId="2" fontId="10" fillId="0" borderId="0" xfId="58" applyNumberFormat="1" applyFont="1" applyFill="1" applyAlignment="1">
      <alignment horizontal="center"/>
      <protection/>
    </xf>
    <xf numFmtId="173" fontId="21" fillId="0" borderId="0" xfId="58" applyNumberFormat="1" applyFont="1">
      <alignment/>
      <protection/>
    </xf>
    <xf numFmtId="0" fontId="4" fillId="0" borderId="11" xfId="58" applyFont="1" applyFill="1" applyBorder="1" applyAlignment="1">
      <alignment horizontal="center" wrapText="1"/>
      <protection/>
    </xf>
    <xf numFmtId="0" fontId="8" fillId="0" borderId="11" xfId="58" applyFont="1" applyFill="1" applyBorder="1" applyAlignment="1">
      <alignment horizontal="center" wrapText="1"/>
      <protection/>
    </xf>
    <xf numFmtId="10" fontId="7" fillId="0" borderId="0" xfId="58" applyNumberFormat="1" applyFont="1">
      <alignment/>
      <protection/>
    </xf>
    <xf numFmtId="170" fontId="21" fillId="0" borderId="0" xfId="58" applyNumberFormat="1" applyFont="1" applyFill="1">
      <alignment/>
      <protection/>
    </xf>
    <xf numFmtId="171" fontId="8" fillId="0" borderId="0" xfId="58" applyNumberFormat="1" applyFont="1" applyFill="1">
      <alignment/>
      <protection/>
    </xf>
    <xf numFmtId="0" fontId="4" fillId="0" borderId="0" xfId="58" applyFont="1" applyFill="1">
      <alignment/>
      <protection/>
    </xf>
    <xf numFmtId="173" fontId="4" fillId="0" borderId="0" xfId="58" applyNumberFormat="1" applyFont="1" applyFill="1">
      <alignment/>
      <protection/>
    </xf>
    <xf numFmtId="170" fontId="4" fillId="0" borderId="0" xfId="58" applyNumberFormat="1" applyFont="1" applyFill="1" applyAlignment="1">
      <alignment shrinkToFit="1"/>
      <protection/>
    </xf>
    <xf numFmtId="0" fontId="15" fillId="0" borderId="0" xfId="58" applyFont="1" applyFill="1">
      <alignment/>
      <protection/>
    </xf>
    <xf numFmtId="0" fontId="3" fillId="0" borderId="0" xfId="58" applyFont="1">
      <alignment/>
      <protection/>
    </xf>
    <xf numFmtId="170" fontId="3" fillId="0" borderId="0" xfId="0" applyNumberFormat="1" applyFont="1" applyFill="1" applyAlignment="1">
      <alignment horizontal="center"/>
    </xf>
    <xf numFmtId="168" fontId="7" fillId="0" borderId="10" xfId="58" applyNumberFormat="1" applyFont="1" applyFill="1" applyBorder="1" applyAlignment="1">
      <alignment horizontal="right" wrapText="1"/>
      <protection/>
    </xf>
    <xf numFmtId="168" fontId="8" fillId="0" borderId="10" xfId="58" applyNumberFormat="1" applyFont="1" applyFill="1" applyBorder="1" applyAlignment="1">
      <alignment horizontal="right" wrapText="1"/>
      <protection/>
    </xf>
    <xf numFmtId="168" fontId="7" fillId="0" borderId="10" xfId="58" applyNumberFormat="1" applyFont="1" applyFill="1" applyBorder="1" applyAlignment="1">
      <alignment horizontal="right" wrapText="1"/>
      <protection/>
    </xf>
    <xf numFmtId="172" fontId="7" fillId="0" borderId="0" xfId="0" applyNumberFormat="1" applyFont="1" applyFill="1" applyAlignment="1">
      <alignment horizontal="right"/>
    </xf>
    <xf numFmtId="172" fontId="7" fillId="0" borderId="0" xfId="56" applyNumberFormat="1" applyFont="1" applyFill="1" applyAlignment="1">
      <alignment horizontal="right"/>
      <protection/>
    </xf>
    <xf numFmtId="172" fontId="7" fillId="0" borderId="0" xfId="56" applyNumberFormat="1" applyFont="1" applyFill="1">
      <alignment/>
      <protection/>
    </xf>
    <xf numFmtId="172" fontId="7" fillId="0" borderId="0" xfId="0" applyNumberFormat="1" applyFont="1" applyFill="1" applyBorder="1" applyAlignment="1">
      <alignment/>
    </xf>
    <xf numFmtId="168" fontId="8" fillId="0" borderId="10" xfId="66" applyNumberFormat="1" applyFont="1" applyFill="1" applyBorder="1" applyAlignment="1">
      <alignment horizontal="right" wrapText="1"/>
    </xf>
    <xf numFmtId="169" fontId="7" fillId="0" borderId="10" xfId="0" applyNumberFormat="1" applyFont="1" applyFill="1" applyBorder="1" applyAlignment="1">
      <alignment/>
    </xf>
    <xf numFmtId="169" fontId="8" fillId="0" borderId="10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 horizontal="center"/>
    </xf>
    <xf numFmtId="0" fontId="6" fillId="0" borderId="0" xfId="58" applyFont="1" applyFill="1">
      <alignment/>
      <protection/>
    </xf>
    <xf numFmtId="0" fontId="3" fillId="0" borderId="12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13" fillId="0" borderId="10" xfId="0" applyFont="1" applyFill="1" applyBorder="1" applyAlignment="1">
      <alignment wrapText="1"/>
    </xf>
    <xf numFmtId="0" fontId="8" fillId="0" borderId="14" xfId="56" applyFont="1" applyFill="1" applyBorder="1" applyAlignment="1">
      <alignment horizontal="center" vertical="center"/>
      <protection/>
    </xf>
    <xf numFmtId="0" fontId="8" fillId="0" borderId="14" xfId="56" applyFont="1" applyFill="1" applyBorder="1" applyAlignment="1">
      <alignment horizontal="center" vertical="center" wrapText="1"/>
      <protection/>
    </xf>
    <xf numFmtId="0" fontId="7" fillId="0" borderId="15" xfId="56" applyFont="1" applyFill="1" applyBorder="1" applyAlignment="1">
      <alignment horizontal="center" vertical="center"/>
      <protection/>
    </xf>
    <xf numFmtId="0" fontId="7" fillId="0" borderId="14" xfId="56" applyFont="1" applyFill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/>
    </xf>
    <xf numFmtId="0" fontId="7" fillId="0" borderId="0" xfId="0" applyFont="1" applyFill="1" applyAlignment="1">
      <alignment horizontal="right"/>
    </xf>
    <xf numFmtId="168" fontId="8" fillId="0" borderId="0" xfId="0" applyNumberFormat="1" applyFont="1" applyFill="1" applyAlignment="1">
      <alignment/>
    </xf>
    <xf numFmtId="0" fontId="8" fillId="0" borderId="14" xfId="58" applyFont="1" applyFill="1" applyBorder="1" applyAlignment="1">
      <alignment horizontal="center"/>
      <protection/>
    </xf>
    <xf numFmtId="49" fontId="5" fillId="0" borderId="15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170" fontId="14" fillId="0" borderId="0" xfId="58" applyNumberFormat="1" applyFont="1" applyFill="1">
      <alignment/>
      <protection/>
    </xf>
    <xf numFmtId="1" fontId="7" fillId="0" borderId="14" xfId="0" applyNumberFormat="1" applyFont="1" applyBorder="1" applyAlignment="1">
      <alignment horizontal="center"/>
    </xf>
    <xf numFmtId="1" fontId="18" fillId="0" borderId="0" xfId="56" applyNumberFormat="1" applyFont="1" applyFill="1">
      <alignment/>
      <protection/>
    </xf>
    <xf numFmtId="0" fontId="12" fillId="0" borderId="0" xfId="56" applyFont="1" applyFill="1">
      <alignment/>
      <protection/>
    </xf>
    <xf numFmtId="168" fontId="8" fillId="0" borderId="10" xfId="58" applyNumberFormat="1" applyFont="1" applyFill="1" applyBorder="1" applyAlignment="1">
      <alignment horizontal="right" wrapText="1"/>
      <protection/>
    </xf>
    <xf numFmtId="0" fontId="8" fillId="0" borderId="10" xfId="58" applyFont="1" applyFill="1" applyBorder="1" applyAlignment="1">
      <alignment horizontal="center" vertical="top" wrapText="1"/>
      <protection/>
    </xf>
    <xf numFmtId="0" fontId="7" fillId="0" borderId="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169" fontId="7" fillId="0" borderId="10" xfId="56" applyNumberFormat="1" applyFont="1" applyFill="1" applyBorder="1" applyAlignment="1">
      <alignment/>
      <protection/>
    </xf>
    <xf numFmtId="0" fontId="7" fillId="0" borderId="10" xfId="56" applyFont="1" applyFill="1" applyBorder="1" applyAlignment="1">
      <alignment horizontal="center"/>
      <protection/>
    </xf>
    <xf numFmtId="49" fontId="7" fillId="0" borderId="10" xfId="54" applyNumberFormat="1" applyFont="1" applyFill="1" applyBorder="1" applyAlignment="1">
      <alignment vertical="top" wrapText="1"/>
      <protection/>
    </xf>
    <xf numFmtId="0" fontId="8" fillId="0" borderId="10" xfId="58" applyFont="1" applyFill="1" applyBorder="1" applyAlignment="1">
      <alignment vertical="top" wrapText="1"/>
      <protection/>
    </xf>
    <xf numFmtId="171" fontId="17" fillId="0" borderId="0" xfId="58" applyNumberFormat="1" applyFont="1" applyFill="1">
      <alignment/>
      <protection/>
    </xf>
    <xf numFmtId="170" fontId="8" fillId="0" borderId="14" xfId="58" applyNumberFormat="1" applyFont="1" applyFill="1" applyBorder="1" applyAlignment="1">
      <alignment horizontal="center"/>
      <protection/>
    </xf>
    <xf numFmtId="0" fontId="7" fillId="0" borderId="0" xfId="58" applyFont="1" applyFill="1" applyBorder="1" applyAlignment="1">
      <alignment wrapText="1"/>
      <protection/>
    </xf>
    <xf numFmtId="174" fontId="7" fillId="0" borderId="0" xfId="58" applyNumberFormat="1" applyFont="1" applyFill="1" applyBorder="1" applyAlignment="1">
      <alignment horizontal="right"/>
      <protection/>
    </xf>
    <xf numFmtId="0" fontId="5" fillId="0" borderId="1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14" xfId="58" applyFont="1" applyFill="1" applyBorder="1" applyAlignment="1">
      <alignment horizontal="center" vertical="top" wrapText="1"/>
      <protection/>
    </xf>
    <xf numFmtId="0" fontId="3" fillId="0" borderId="16" xfId="58" applyFont="1" applyFill="1" applyBorder="1" applyAlignment="1">
      <alignment horizontal="center" wrapText="1"/>
      <protection/>
    </xf>
    <xf numFmtId="0" fontId="3" fillId="0" borderId="10" xfId="58" applyFont="1" applyFill="1" applyBorder="1" applyAlignment="1">
      <alignment horizont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1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Border="1" applyAlignment="1">
      <alignment/>
    </xf>
    <xf numFmtId="177" fontId="8" fillId="0" borderId="0" xfId="0" applyNumberFormat="1" applyFont="1" applyFill="1" applyBorder="1" applyAlignment="1">
      <alignment/>
    </xf>
    <xf numFmtId="177" fontId="7" fillId="0" borderId="0" xfId="55" applyNumberFormat="1" applyFont="1" applyFill="1" applyBorder="1" applyAlignment="1">
      <alignment horizontal="right"/>
      <protection/>
    </xf>
    <xf numFmtId="0" fontId="7" fillId="0" borderId="13" xfId="58" applyFont="1" applyFill="1" applyBorder="1" applyAlignment="1">
      <alignment horizontal="center"/>
      <protection/>
    </xf>
    <xf numFmtId="0" fontId="8" fillId="0" borderId="10" xfId="0" applyFont="1" applyFill="1" applyBorder="1" applyAlignment="1">
      <alignment wrapText="1"/>
    </xf>
    <xf numFmtId="172" fontId="8" fillId="0" borderId="14" xfId="56" applyNumberFormat="1" applyFont="1" applyFill="1" applyBorder="1" applyAlignment="1">
      <alignment horizontal="center" vertical="center" wrapText="1"/>
      <protection/>
    </xf>
    <xf numFmtId="49" fontId="7" fillId="0" borderId="0" xfId="0" applyNumberFormat="1" applyFont="1" applyFill="1" applyAlignment="1">
      <alignment horizontal="right"/>
    </xf>
    <xf numFmtId="0" fontId="8" fillId="0" borderId="10" xfId="56" applyFont="1" applyFill="1" applyBorder="1" applyAlignment="1">
      <alignment horizontal="center" vertical="center"/>
      <protection/>
    </xf>
    <xf numFmtId="0" fontId="8" fillId="0" borderId="17" xfId="56" applyFont="1" applyFill="1" applyBorder="1" applyAlignment="1">
      <alignment horizontal="center" vertical="center" wrapText="1"/>
      <protection/>
    </xf>
    <xf numFmtId="169" fontId="8" fillId="0" borderId="10" xfId="56" applyNumberFormat="1" applyFont="1" applyFill="1" applyBorder="1" applyAlignment="1">
      <alignment horizontal="center" vertical="center" wrapText="1"/>
      <protection/>
    </xf>
    <xf numFmtId="169" fontId="8" fillId="0" borderId="10" xfId="66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3" fontId="7" fillId="0" borderId="14" xfId="56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169" fontId="8" fillId="0" borderId="10" xfId="56" applyNumberFormat="1" applyFont="1" applyFill="1" applyBorder="1" applyAlignment="1">
      <alignment horizontal="right"/>
      <protection/>
    </xf>
    <xf numFmtId="0" fontId="13" fillId="0" borderId="10" xfId="0" applyFont="1" applyFill="1" applyBorder="1" applyAlignment="1">
      <alignment horizontal="center"/>
    </xf>
    <xf numFmtId="169" fontId="7" fillId="0" borderId="10" xfId="56" applyNumberFormat="1" applyFont="1" applyFill="1" applyBorder="1">
      <alignment/>
      <protection/>
    </xf>
    <xf numFmtId="0" fontId="13" fillId="0" borderId="10" xfId="0" applyFont="1" applyFill="1" applyBorder="1" applyAlignment="1">
      <alignment horizontal="center"/>
    </xf>
    <xf numFmtId="169" fontId="7" fillId="0" borderId="10" xfId="56" applyNumberFormat="1" applyFont="1" applyFill="1" applyBorder="1">
      <alignment/>
      <protection/>
    </xf>
    <xf numFmtId="0" fontId="7" fillId="0" borderId="10" xfId="56" applyFont="1" applyFill="1" applyBorder="1" applyAlignment="1">
      <alignment horizontal="center"/>
      <protection/>
    </xf>
    <xf numFmtId="0" fontId="7" fillId="0" borderId="10" xfId="56" applyFont="1" applyFill="1" applyBorder="1">
      <alignment/>
      <protection/>
    </xf>
    <xf numFmtId="0" fontId="12" fillId="0" borderId="10" xfId="56" applyFont="1" applyFill="1" applyBorder="1" applyAlignment="1">
      <alignment horizontal="center"/>
      <protection/>
    </xf>
    <xf numFmtId="0" fontId="12" fillId="0" borderId="10" xfId="0" applyFont="1" applyFill="1" applyBorder="1" applyAlignment="1">
      <alignment wrapText="1"/>
    </xf>
    <xf numFmtId="169" fontId="7" fillId="0" borderId="10" xfId="56" applyNumberFormat="1" applyFont="1" applyFill="1" applyBorder="1" applyAlignment="1">
      <alignment/>
      <protection/>
    </xf>
    <xf numFmtId="169" fontId="12" fillId="0" borderId="10" xfId="56" applyNumberFormat="1" applyFont="1" applyFill="1" applyBorder="1" applyAlignment="1">
      <alignment/>
      <protection/>
    </xf>
    <xf numFmtId="168" fontId="7" fillId="0" borderId="10" xfId="0" applyNumberFormat="1" applyFont="1" applyFill="1" applyBorder="1" applyAlignment="1">
      <alignment/>
    </xf>
    <xf numFmtId="168" fontId="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68" fontId="3" fillId="13" borderId="0" xfId="0" applyNumberFormat="1" applyFont="1" applyFill="1" applyAlignment="1">
      <alignment/>
    </xf>
    <xf numFmtId="168" fontId="8" fillId="0" borderId="0" xfId="0" applyNumberFormat="1" applyFont="1" applyFill="1" applyBorder="1" applyAlignment="1">
      <alignment/>
    </xf>
    <xf numFmtId="0" fontId="7" fillId="24" borderId="0" xfId="0" applyFont="1" applyFill="1" applyAlignment="1">
      <alignment/>
    </xf>
    <xf numFmtId="0" fontId="7" fillId="24" borderId="10" xfId="0" applyFont="1" applyFill="1" applyBorder="1" applyAlignment="1">
      <alignment horizontal="justify" vertical="center" wrapText="1"/>
    </xf>
    <xf numFmtId="0" fontId="13" fillId="24" borderId="10" xfId="0" applyFont="1" applyFill="1" applyBorder="1" applyAlignment="1">
      <alignment horizontal="justify" vertical="center" wrapText="1"/>
    </xf>
    <xf numFmtId="0" fontId="7" fillId="24" borderId="0" xfId="0" applyFont="1" applyFill="1" applyBorder="1" applyAlignment="1">
      <alignment/>
    </xf>
    <xf numFmtId="0" fontId="13" fillId="0" borderId="10" xfId="0" applyFont="1" applyBorder="1" applyAlignment="1">
      <alignment horizontal="center" vertical="center"/>
    </xf>
    <xf numFmtId="170" fontId="7" fillId="0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 wrapText="1"/>
    </xf>
    <xf numFmtId="0" fontId="8" fillId="0" borderId="0" xfId="56" applyFont="1" applyFill="1">
      <alignment/>
      <protection/>
    </xf>
    <xf numFmtId="0" fontId="8" fillId="0" borderId="0" xfId="58" applyFont="1" applyFill="1" applyAlignment="1">
      <alignment horizontal="right"/>
      <protection/>
    </xf>
    <xf numFmtId="0" fontId="8" fillId="0" borderId="10" xfId="56" applyFont="1" applyFill="1" applyBorder="1" applyAlignment="1">
      <alignment horizontal="center"/>
      <protection/>
    </xf>
    <xf numFmtId="0" fontId="9" fillId="0" borderId="10" xfId="0" applyFont="1" applyFill="1" applyBorder="1" applyAlignment="1">
      <alignment wrapText="1"/>
    </xf>
    <xf numFmtId="169" fontId="8" fillId="0" borderId="10" xfId="56" applyNumberFormat="1" applyFont="1" applyFill="1" applyBorder="1" applyAlignment="1">
      <alignment/>
      <protection/>
    </xf>
    <xf numFmtId="0" fontId="9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right" wrapText="1"/>
    </xf>
    <xf numFmtId="49" fontId="7" fillId="0" borderId="0" xfId="0" applyNumberFormat="1" applyFont="1" applyFill="1" applyAlignment="1">
      <alignment vertical="top"/>
    </xf>
    <xf numFmtId="0" fontId="13" fillId="0" borderId="10" xfId="0" applyFont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/>
    </xf>
    <xf numFmtId="49" fontId="8" fillId="0" borderId="10" xfId="58" applyNumberFormat="1" applyFont="1" applyFill="1" applyBorder="1" applyAlignment="1">
      <alignment horizontal="center" wrapText="1"/>
      <protection/>
    </xf>
    <xf numFmtId="49" fontId="7" fillId="0" borderId="10" xfId="58" applyNumberFormat="1" applyFont="1" applyFill="1" applyBorder="1" applyAlignment="1">
      <alignment horizontal="center" wrapText="1"/>
      <protection/>
    </xf>
    <xf numFmtId="49" fontId="8" fillId="0" borderId="10" xfId="58" applyNumberFormat="1" applyFont="1" applyFill="1" applyBorder="1" applyAlignment="1">
      <alignment horizontal="center" wrapText="1"/>
      <protection/>
    </xf>
    <xf numFmtId="49" fontId="7" fillId="0" borderId="10" xfId="54" applyNumberFormat="1" applyFont="1" applyFill="1" applyBorder="1" applyAlignment="1">
      <alignment horizontal="center" wrapText="1"/>
      <protection/>
    </xf>
    <xf numFmtId="0" fontId="8" fillId="0" borderId="14" xfId="58" applyFont="1" applyFill="1" applyBorder="1" applyAlignment="1">
      <alignment horizontal="center" wrapText="1"/>
      <protection/>
    </xf>
    <xf numFmtId="49" fontId="4" fillId="0" borderId="10" xfId="0" applyNumberFormat="1" applyFont="1" applyFill="1" applyBorder="1" applyAlignment="1">
      <alignment horizontal="center"/>
    </xf>
    <xf numFmtId="0" fontId="8" fillId="0" borderId="10" xfId="58" applyFont="1" applyFill="1" applyBorder="1" applyAlignment="1">
      <alignment horizontal="left" vertical="top"/>
      <protection/>
    </xf>
    <xf numFmtId="0" fontId="8" fillId="0" borderId="10" xfId="58" applyFont="1" applyFill="1" applyBorder="1" applyAlignment="1">
      <alignment wrapText="1"/>
      <protection/>
    </xf>
    <xf numFmtId="0" fontId="8" fillId="0" borderId="10" xfId="58" applyFont="1" applyFill="1" applyBorder="1" applyAlignment="1">
      <alignment wrapText="1"/>
      <protection/>
    </xf>
    <xf numFmtId="0" fontId="12" fillId="0" borderId="10" xfId="58" applyFont="1" applyFill="1" applyBorder="1">
      <alignment/>
      <protection/>
    </xf>
    <xf numFmtId="0" fontId="12" fillId="0" borderId="10" xfId="58" applyFont="1" applyFill="1" applyBorder="1" applyAlignment="1">
      <alignment wrapText="1"/>
      <protection/>
    </xf>
    <xf numFmtId="0" fontId="7" fillId="0" borderId="10" xfId="58" applyFont="1" applyFill="1" applyBorder="1">
      <alignment/>
      <protection/>
    </xf>
    <xf numFmtId="0" fontId="7" fillId="0" borderId="10" xfId="58" applyFont="1" applyFill="1" applyBorder="1" applyAlignment="1">
      <alignment wrapText="1"/>
      <protection/>
    </xf>
    <xf numFmtId="0" fontId="13" fillId="0" borderId="10" xfId="0" applyFont="1" applyBorder="1" applyAlignment="1">
      <alignment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/>
    </xf>
    <xf numFmtId="49" fontId="7" fillId="0" borderId="10" xfId="58" applyNumberFormat="1" applyFont="1" applyFill="1" applyBorder="1" applyAlignment="1">
      <alignment horizontal="center" wrapText="1"/>
      <protection/>
    </xf>
    <xf numFmtId="0" fontId="7" fillId="0" borderId="10" xfId="58" applyFont="1" applyFill="1" applyBorder="1" applyAlignment="1">
      <alignment vertical="top" wrapText="1"/>
      <protection/>
    </xf>
    <xf numFmtId="168" fontId="8" fillId="0" borderId="10" xfId="0" applyNumberFormat="1" applyFont="1" applyFill="1" applyBorder="1" applyAlignment="1">
      <alignment/>
    </xf>
    <xf numFmtId="0" fontId="20" fillId="24" borderId="10" xfId="0" applyFont="1" applyFill="1" applyBorder="1" applyAlignment="1">
      <alignment horizontal="justify" vertical="center" wrapText="1"/>
    </xf>
    <xf numFmtId="172" fontId="41" fillId="0" borderId="0" xfId="56" applyNumberFormat="1" applyFont="1" applyFill="1" applyAlignment="1">
      <alignment horizontal="right"/>
      <protection/>
    </xf>
    <xf numFmtId="168" fontId="8" fillId="0" borderId="10" xfId="66" applyNumberFormat="1" applyFont="1" applyFill="1" applyBorder="1" applyAlignment="1">
      <alignment/>
    </xf>
    <xf numFmtId="168" fontId="7" fillId="0" borderId="10" xfId="66" applyNumberFormat="1" applyFont="1" applyFill="1" applyBorder="1" applyAlignment="1">
      <alignment horizontal="right"/>
    </xf>
    <xf numFmtId="168" fontId="40" fillId="0" borderId="10" xfId="58" applyNumberFormat="1" applyFont="1" applyFill="1" applyBorder="1" applyAlignment="1">
      <alignment horizontal="right"/>
      <protection/>
    </xf>
    <xf numFmtId="168" fontId="7" fillId="0" borderId="10" xfId="58" applyNumberFormat="1" applyFont="1" applyFill="1" applyBorder="1" applyAlignment="1">
      <alignment horizontal="right"/>
      <protection/>
    </xf>
    <xf numFmtId="177" fontId="7" fillId="0" borderId="0" xfId="55" applyNumberFormat="1" applyFont="1" applyFill="1" applyBorder="1" applyAlignment="1">
      <alignment horizontal="center"/>
      <protection/>
    </xf>
    <xf numFmtId="0" fontId="3" fillId="0" borderId="18" xfId="56" applyFont="1" applyFill="1" applyBorder="1" applyAlignment="1">
      <alignment horizontal="center" vertical="center"/>
      <protection/>
    </xf>
    <xf numFmtId="0" fontId="3" fillId="0" borderId="14" xfId="56" applyFont="1" applyFill="1" applyBorder="1" applyAlignment="1">
      <alignment horizontal="center" vertical="center" wrapText="1"/>
      <protection/>
    </xf>
    <xf numFmtId="0" fontId="3" fillId="0" borderId="19" xfId="56" applyFont="1" applyFill="1" applyBorder="1" applyAlignment="1">
      <alignment horizontal="center" vertical="center" wrapText="1"/>
      <protection/>
    </xf>
    <xf numFmtId="2" fontId="14" fillId="0" borderId="0" xfId="58" applyNumberFormat="1" applyFont="1" applyFill="1">
      <alignment/>
      <protection/>
    </xf>
    <xf numFmtId="2" fontId="16" fillId="0" borderId="0" xfId="58" applyNumberFormat="1" applyFont="1" applyFill="1">
      <alignment/>
      <protection/>
    </xf>
    <xf numFmtId="49" fontId="4" fillId="0" borderId="12" xfId="0" applyNumberFormat="1" applyFont="1" applyFill="1" applyBorder="1" applyAlignment="1">
      <alignment horizontal="left" vertical="top" wrapText="1"/>
    </xf>
    <xf numFmtId="168" fontId="18" fillId="0" borderId="10" xfId="0" applyNumberFormat="1" applyFont="1" applyFill="1" applyBorder="1" applyAlignment="1">
      <alignment/>
    </xf>
    <xf numFmtId="168" fontId="10" fillId="0" borderId="10" xfId="0" applyNumberFormat="1" applyFont="1" applyFill="1" applyBorder="1" applyAlignment="1">
      <alignment/>
    </xf>
    <xf numFmtId="168" fontId="8" fillId="0" borderId="1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/>
    </xf>
    <xf numFmtId="49" fontId="42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left" vertical="top" wrapText="1"/>
    </xf>
    <xf numFmtId="49" fontId="43" fillId="0" borderId="12" xfId="0" applyNumberFormat="1" applyFont="1" applyFill="1" applyBorder="1" applyAlignment="1">
      <alignment horizontal="center"/>
    </xf>
    <xf numFmtId="49" fontId="43" fillId="0" borderId="13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left" vertical="top" wrapText="1"/>
    </xf>
    <xf numFmtId="49" fontId="44" fillId="0" borderId="10" xfId="0" applyNumberFormat="1" applyFont="1" applyFill="1" applyBorder="1" applyAlignment="1">
      <alignment horizontal="center"/>
    </xf>
    <xf numFmtId="168" fontId="46" fillId="0" borderId="10" xfId="0" applyNumberFormat="1" applyFont="1" applyFill="1" applyBorder="1" applyAlignment="1">
      <alignment/>
    </xf>
    <xf numFmtId="168" fontId="45" fillId="0" borderId="10" xfId="55" applyNumberFormat="1" applyFont="1" applyFill="1" applyBorder="1" applyAlignment="1">
      <alignment horizontal="right"/>
      <protection/>
    </xf>
    <xf numFmtId="49" fontId="44" fillId="0" borderId="10" xfId="0" applyNumberFormat="1" applyFont="1" applyFill="1" applyBorder="1" applyAlignment="1">
      <alignment horizontal="center"/>
    </xf>
    <xf numFmtId="49" fontId="44" fillId="24" borderId="1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49" fontId="3" fillId="0" borderId="13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49" fontId="4" fillId="0" borderId="10" xfId="0" applyNumberFormat="1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168" fontId="8" fillId="0" borderId="10" xfId="0" applyNumberFormat="1" applyFont="1" applyFill="1" applyBorder="1" applyAlignment="1">
      <alignment horizontal="right"/>
    </xf>
    <xf numFmtId="168" fontId="7" fillId="0" borderId="10" xfId="0" applyNumberFormat="1" applyFont="1" applyFill="1" applyBorder="1" applyAlignment="1">
      <alignment horizontal="right"/>
    </xf>
    <xf numFmtId="168" fontId="7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0" xfId="54" applyNumberFormat="1" applyFont="1" applyFill="1" applyBorder="1" applyAlignment="1">
      <alignment horizontal="center"/>
      <protection/>
    </xf>
    <xf numFmtId="49" fontId="3" fillId="0" borderId="10" xfId="54" applyNumberFormat="1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49" fontId="3" fillId="24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center" wrapText="1"/>
    </xf>
    <xf numFmtId="1" fontId="7" fillId="0" borderId="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wrapText="1"/>
    </xf>
    <xf numFmtId="177" fontId="8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7" fillId="0" borderId="0" xfId="0" applyNumberFormat="1" applyFont="1" applyFill="1" applyBorder="1" applyAlignment="1">
      <alignment/>
    </xf>
    <xf numFmtId="175" fontId="7" fillId="0" borderId="0" xfId="0" applyNumberFormat="1" applyFont="1" applyFill="1" applyBorder="1" applyAlignment="1">
      <alignment/>
    </xf>
    <xf numFmtId="49" fontId="3" fillId="0" borderId="10" xfId="5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168" fontId="8" fillId="0" borderId="10" xfId="55" applyNumberFormat="1" applyFont="1" applyFill="1" applyBorder="1" applyAlignment="1">
      <alignment horizontal="right"/>
      <protection/>
    </xf>
    <xf numFmtId="49" fontId="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54" applyNumberFormat="1" applyFont="1" applyFill="1" applyBorder="1" applyAlignment="1">
      <alignment horizontal="center"/>
      <protection/>
    </xf>
    <xf numFmtId="176" fontId="7" fillId="0" borderId="0" xfId="0" applyNumberFormat="1" applyFont="1" applyFill="1" applyBorder="1" applyAlignment="1">
      <alignment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vertical="top" wrapText="1"/>
    </xf>
    <xf numFmtId="168" fontId="8" fillId="0" borderId="0" xfId="0" applyNumberFormat="1" applyFont="1" applyFill="1" applyBorder="1" applyAlignment="1">
      <alignment/>
    </xf>
    <xf numFmtId="177" fontId="8" fillId="0" borderId="0" xfId="0" applyNumberFormat="1" applyFont="1" applyFill="1" applyBorder="1" applyAlignment="1">
      <alignment/>
    </xf>
    <xf numFmtId="0" fontId="7" fillId="0" borderId="0" xfId="56" applyFont="1" applyFill="1" applyBorder="1" applyAlignment="1">
      <alignment wrapText="1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vertical="top" wrapText="1"/>
    </xf>
    <xf numFmtId="17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47" fillId="0" borderId="12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 vertical="top"/>
    </xf>
    <xf numFmtId="0" fontId="48" fillId="0" borderId="10" xfId="0" applyFont="1" applyFill="1" applyBorder="1" applyAlignment="1">
      <alignment horizontal="center" vertical="top"/>
    </xf>
    <xf numFmtId="0" fontId="47" fillId="0" borderId="10" xfId="0" applyFont="1" applyFill="1" applyBorder="1" applyAlignment="1">
      <alignment horizontal="center" vertical="top"/>
    </xf>
    <xf numFmtId="0" fontId="48" fillId="0" borderId="10" xfId="0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left" vertical="top" wrapText="1"/>
    </xf>
    <xf numFmtId="168" fontId="7" fillId="0" borderId="1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3" fillId="0" borderId="17" xfId="0" applyFont="1" applyBorder="1" applyAlignment="1">
      <alignment/>
    </xf>
    <xf numFmtId="0" fontId="3" fillId="0" borderId="10" xfId="0" applyFont="1" applyFill="1" applyBorder="1" applyAlignment="1">
      <alignment/>
    </xf>
    <xf numFmtId="0" fontId="13" fillId="24" borderId="10" xfId="0" applyFont="1" applyFill="1" applyBorder="1" applyAlignment="1">
      <alignment horizontal="justify" wrapText="1"/>
    </xf>
    <xf numFmtId="175" fontId="7" fillId="0" borderId="0" xfId="55" applyNumberFormat="1" applyFont="1" applyFill="1" applyBorder="1" applyAlignment="1">
      <alignment horizontal="right"/>
      <protection/>
    </xf>
    <xf numFmtId="168" fontId="7" fillId="0" borderId="0" xfId="0" applyNumberFormat="1" applyFont="1" applyFill="1" applyBorder="1" applyAlignment="1">
      <alignment/>
    </xf>
    <xf numFmtId="168" fontId="3" fillId="0" borderId="0" xfId="0" applyNumberFormat="1" applyFont="1" applyFill="1" applyAlignment="1">
      <alignment/>
    </xf>
    <xf numFmtId="0" fontId="8" fillId="0" borderId="10" xfId="0" applyFont="1" applyBorder="1" applyAlignment="1">
      <alignment horizontal="justify" wrapText="1"/>
    </xf>
    <xf numFmtId="0" fontId="7" fillId="0" borderId="10" xfId="56" applyFont="1" applyFill="1" applyBorder="1" applyAlignment="1">
      <alignment horizontal="center" wrapText="1"/>
      <protection/>
    </xf>
    <xf numFmtId="0" fontId="0" fillId="0" borderId="20" xfId="0" applyBorder="1" applyAlignment="1">
      <alignment horizontal="right"/>
    </xf>
    <xf numFmtId="170" fontId="3" fillId="0" borderId="14" xfId="0" applyNumberFormat="1" applyFont="1" applyFill="1" applyBorder="1" applyAlignment="1">
      <alignment horizontal="center" wrapText="1"/>
    </xf>
    <xf numFmtId="0" fontId="7" fillId="0" borderId="0" xfId="56" applyFont="1" applyFill="1" applyAlignment="1">
      <alignment wrapText="1"/>
      <protection/>
    </xf>
    <xf numFmtId="0" fontId="0" fillId="0" borderId="0" xfId="0" applyAlignment="1">
      <alignment wrapText="1"/>
    </xf>
    <xf numFmtId="172" fontId="7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Fill="1" applyAlignment="1">
      <alignment horizontal="right" wrapText="1"/>
    </xf>
    <xf numFmtId="0" fontId="8" fillId="0" borderId="0" xfId="56" applyFont="1" applyFill="1" applyAlignment="1">
      <alignment horizontal="center" vertical="center" wrapText="1"/>
      <protection/>
    </xf>
    <xf numFmtId="0" fontId="7" fillId="24" borderId="0" xfId="0" applyFont="1" applyFill="1" applyAlignment="1">
      <alignment/>
    </xf>
    <xf numFmtId="0" fontId="0" fillId="0" borderId="0" xfId="0" applyAlignment="1">
      <alignment/>
    </xf>
    <xf numFmtId="0" fontId="9" fillId="0" borderId="0" xfId="56" applyFont="1" applyFill="1" applyAlignment="1">
      <alignment horizontal="center" vertical="center"/>
      <protection/>
    </xf>
    <xf numFmtId="0" fontId="7" fillId="0" borderId="0" xfId="58" applyFont="1" applyFill="1" applyAlignment="1">
      <alignment horizontal="right" wrapText="1"/>
      <protection/>
    </xf>
    <xf numFmtId="0" fontId="7" fillId="24" borderId="0" xfId="0" applyFont="1" applyFill="1" applyBorder="1" applyAlignment="1">
      <alignment/>
    </xf>
    <xf numFmtId="0" fontId="8" fillId="0" borderId="0" xfId="58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14" fillId="0" borderId="0" xfId="58" applyFont="1" applyFill="1" applyAlignment="1">
      <alignment/>
      <protection/>
    </xf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49" fontId="3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0" fillId="0" borderId="0" xfId="0" applyFont="1" applyAlignment="1">
      <alignment horizontal="right"/>
    </xf>
    <xf numFmtId="1" fontId="8" fillId="0" borderId="0" xfId="57" applyNumberFormat="1" applyFont="1" applyFill="1" applyAlignment="1">
      <alignment horizontal="center" wrapText="1"/>
      <protection/>
    </xf>
    <xf numFmtId="170" fontId="0" fillId="0" borderId="20" xfId="0" applyNumberFormat="1" applyFont="1" applyFill="1" applyBorder="1" applyAlignment="1">
      <alignment horizontal="right"/>
    </xf>
    <xf numFmtId="170" fontId="3" fillId="0" borderId="12" xfId="0" applyNumberFormat="1" applyFont="1" applyFill="1" applyBorder="1" applyAlignment="1">
      <alignment horizontal="center" wrapText="1"/>
    </xf>
    <xf numFmtId="168" fontId="3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58" applyFont="1" applyFill="1" applyAlignment="1">
      <alignment horizontal="right" wrapText="1"/>
      <protection/>
    </xf>
    <xf numFmtId="0" fontId="8" fillId="0" borderId="0" xfId="58" applyFont="1" applyFill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7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168" fontId="7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едомственная  и прилож. на 2008 год без краевых-2" xfId="54"/>
    <cellStyle name="Обычный_ведомственная  и прилож. на 2008 год без краевых-2 2" xfId="55"/>
    <cellStyle name="Обычный_Приложение № 2 к проекту бюджета" xfId="56"/>
    <cellStyle name="Обычный_расчеты к бю.джету1" xfId="57"/>
    <cellStyle name="Обычный_Функциональная структура расходов бюджета на 2005 год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I40"/>
  <sheetViews>
    <sheetView view="pageBreakPreview" zoomScale="75" zoomScaleNormal="75" zoomScaleSheetLayoutView="75" zoomScalePageLayoutView="0" workbookViewId="0" topLeftCell="A1">
      <selection activeCell="B2" sqref="B2:C2"/>
    </sheetView>
  </sheetViews>
  <sheetFormatPr defaultColWidth="9.00390625" defaultRowHeight="12.75"/>
  <cols>
    <col min="1" max="1" width="30.375" style="24" customWidth="1"/>
    <col min="2" max="2" width="80.00390625" style="36" customWidth="1"/>
    <col min="3" max="3" width="17.125" style="64" customWidth="1"/>
    <col min="4" max="4" width="13.25390625" style="24" customWidth="1"/>
    <col min="5" max="16384" width="9.125" style="24" customWidth="1"/>
  </cols>
  <sheetData>
    <row r="1" spans="2:3" ht="18.75">
      <c r="B1" s="302" t="s">
        <v>4</v>
      </c>
      <c r="C1" s="302"/>
    </row>
    <row r="2" spans="2:3" ht="18.75">
      <c r="B2" s="300" t="s">
        <v>359</v>
      </c>
      <c r="C2" s="301"/>
    </row>
    <row r="3" ht="22.5" customHeight="1"/>
    <row r="4" spans="1:3" ht="18.75">
      <c r="A4" s="159"/>
      <c r="B4" s="302" t="s">
        <v>176</v>
      </c>
      <c r="C4" s="302"/>
    </row>
    <row r="5" spans="2:3" ht="18.75">
      <c r="B5" s="300" t="s">
        <v>5</v>
      </c>
      <c r="C5" s="301"/>
    </row>
    <row r="8" spans="1:3" ht="38.25" customHeight="1">
      <c r="A8" s="303" t="s">
        <v>60</v>
      </c>
      <c r="B8" s="303"/>
      <c r="C8" s="303"/>
    </row>
    <row r="10" ht="18.75">
      <c r="C10" s="63" t="s">
        <v>144</v>
      </c>
    </row>
    <row r="11" spans="1:3" ht="18.75">
      <c r="A11" s="77" t="s">
        <v>117</v>
      </c>
      <c r="B11" s="78" t="s">
        <v>103</v>
      </c>
      <c r="C11" s="126" t="s">
        <v>88</v>
      </c>
    </row>
    <row r="12" spans="1:3" ht="18.75">
      <c r="A12" s="79">
        <v>1</v>
      </c>
      <c r="B12" s="80">
        <v>2</v>
      </c>
      <c r="C12" s="133">
        <v>3</v>
      </c>
    </row>
    <row r="13" spans="1:3" ht="18.75">
      <c r="A13" s="134" t="s">
        <v>110</v>
      </c>
      <c r="B13" s="135" t="s">
        <v>104</v>
      </c>
      <c r="C13" s="68">
        <f>C14+C15+C16+C17+C18+C19</f>
        <v>3001.9</v>
      </c>
    </row>
    <row r="14" spans="1:3" ht="18.75">
      <c r="A14" s="95" t="s">
        <v>109</v>
      </c>
      <c r="B14" s="19" t="s">
        <v>189</v>
      </c>
      <c r="C14" s="67">
        <v>483</v>
      </c>
    </row>
    <row r="15" spans="1:4" ht="87.75" customHeight="1">
      <c r="A15" s="171" t="s">
        <v>186</v>
      </c>
      <c r="B15" s="21" t="s">
        <v>18</v>
      </c>
      <c r="C15" s="67">
        <v>1041.9</v>
      </c>
      <c r="D15" s="40"/>
    </row>
    <row r="16" spans="1:3" ht="63" customHeight="1">
      <c r="A16" s="95" t="s">
        <v>148</v>
      </c>
      <c r="B16" s="21" t="s">
        <v>149</v>
      </c>
      <c r="C16" s="67">
        <v>300</v>
      </c>
    </row>
    <row r="17" spans="1:3" ht="28.5" customHeight="1">
      <c r="A17" s="95" t="s">
        <v>150</v>
      </c>
      <c r="B17" s="19" t="s">
        <v>151</v>
      </c>
      <c r="C17" s="67">
        <v>1177</v>
      </c>
    </row>
    <row r="18" spans="1:3" ht="100.5" customHeight="1" hidden="1">
      <c r="A18" s="156" t="s">
        <v>146</v>
      </c>
      <c r="B18" s="21" t="s">
        <v>190</v>
      </c>
      <c r="C18" s="67"/>
    </row>
    <row r="19" spans="1:3" ht="63.75" customHeight="1" hidden="1">
      <c r="A19" s="156" t="s">
        <v>226</v>
      </c>
      <c r="B19" s="21" t="s">
        <v>187</v>
      </c>
      <c r="C19" s="67"/>
    </row>
    <row r="20" spans="1:3" ht="36.75" customHeight="1">
      <c r="A20" s="132" t="s">
        <v>113</v>
      </c>
      <c r="B20" s="96" t="s">
        <v>114</v>
      </c>
      <c r="C20" s="136">
        <f>C21+C26-C27</f>
        <v>11676.101999999999</v>
      </c>
    </row>
    <row r="21" spans="1:6" ht="39.75" customHeight="1">
      <c r="A21" s="95" t="s">
        <v>73</v>
      </c>
      <c r="B21" s="21" t="s">
        <v>75</v>
      </c>
      <c r="C21" s="138">
        <f>C22+C23+C24+C25</f>
        <v>10686.8</v>
      </c>
      <c r="E21" s="89"/>
      <c r="F21" s="89"/>
    </row>
    <row r="22" spans="1:3" s="90" customFormat="1" ht="29.25" customHeight="1">
      <c r="A22" s="95" t="s">
        <v>27</v>
      </c>
      <c r="B22" s="21" t="s">
        <v>23</v>
      </c>
      <c r="C22" s="140">
        <v>5134.2</v>
      </c>
    </row>
    <row r="23" spans="1:3" s="90" customFormat="1" ht="38.25" customHeight="1">
      <c r="A23" s="95" t="s">
        <v>28</v>
      </c>
      <c r="B23" s="21" t="s">
        <v>208</v>
      </c>
      <c r="C23" s="140">
        <v>5174.2</v>
      </c>
    </row>
    <row r="24" spans="1:3" s="90" customFormat="1" ht="24.75" customHeight="1">
      <c r="A24" s="95" t="s">
        <v>29</v>
      </c>
      <c r="B24" s="21" t="s">
        <v>24</v>
      </c>
      <c r="C24" s="140">
        <v>189.8</v>
      </c>
    </row>
    <row r="25" spans="1:3" ht="27.75" customHeight="1">
      <c r="A25" s="139" t="s">
        <v>30</v>
      </c>
      <c r="B25" s="76" t="s">
        <v>207</v>
      </c>
      <c r="C25" s="140">
        <v>188.6</v>
      </c>
    </row>
    <row r="26" spans="1:3" ht="34.5" customHeight="1">
      <c r="A26" s="141" t="s">
        <v>356</v>
      </c>
      <c r="B26" s="290" t="s">
        <v>64</v>
      </c>
      <c r="C26" s="140">
        <v>1024</v>
      </c>
    </row>
    <row r="27" spans="1:3" ht="59.25" customHeight="1">
      <c r="A27" s="295" t="s">
        <v>358</v>
      </c>
      <c r="B27" s="76" t="s">
        <v>168</v>
      </c>
      <c r="C27" s="140">
        <v>34.698</v>
      </c>
    </row>
    <row r="28" spans="1:3" ht="25.5" customHeight="1">
      <c r="A28" s="142"/>
      <c r="B28" s="125" t="s">
        <v>115</v>
      </c>
      <c r="C28" s="131">
        <f>C20+C13</f>
        <v>14678.001999999999</v>
      </c>
    </row>
    <row r="29" ht="10.5" customHeight="1">
      <c r="A29" s="20"/>
    </row>
    <row r="30" spans="1:3" ht="60" customHeight="1">
      <c r="A30" s="298" t="s">
        <v>188</v>
      </c>
      <c r="B30" s="299"/>
      <c r="C30" s="299"/>
    </row>
    <row r="31" ht="18.75">
      <c r="A31" s="20"/>
    </row>
    <row r="32" spans="1:3" s="13" customFormat="1" ht="18.75">
      <c r="A32" s="155" t="s">
        <v>194</v>
      </c>
      <c r="B32" s="36"/>
      <c r="C32" s="64"/>
    </row>
    <row r="33" spans="1:3" s="13" customFormat="1" ht="18.75">
      <c r="A33" s="152" t="s">
        <v>193</v>
      </c>
      <c r="B33" s="12"/>
      <c r="C33" s="62" t="s">
        <v>169</v>
      </c>
    </row>
    <row r="34" spans="1:2" s="13" customFormat="1" ht="18.75">
      <c r="A34" s="152"/>
      <c r="B34" s="12"/>
    </row>
    <row r="35" spans="1:3" s="13" customFormat="1" ht="18.75">
      <c r="A35" s="20"/>
      <c r="B35" s="36"/>
      <c r="C35" s="64"/>
    </row>
    <row r="36" spans="1:3" s="13" customFormat="1" ht="18.75">
      <c r="A36" s="86"/>
      <c r="B36" s="36"/>
      <c r="C36" s="62"/>
    </row>
    <row r="37" spans="2:3" s="13" customFormat="1" ht="18.75">
      <c r="B37" s="12"/>
      <c r="C37" s="62"/>
    </row>
    <row r="38" spans="4:9" ht="18.75">
      <c r="D38" s="20"/>
      <c r="E38" s="13"/>
      <c r="F38" s="13"/>
      <c r="G38" s="13"/>
      <c r="H38" s="37"/>
      <c r="I38" s="13"/>
    </row>
    <row r="39" spans="2:8" ht="18.75">
      <c r="B39" s="34"/>
      <c r="C39" s="65"/>
      <c r="D39" s="20"/>
      <c r="E39" s="13"/>
      <c r="F39" s="13"/>
      <c r="G39" s="13"/>
      <c r="H39" s="13"/>
    </row>
    <row r="40" spans="2:3" ht="18.75">
      <c r="B40" s="34"/>
      <c r="C40" s="65"/>
    </row>
  </sheetData>
  <sheetProtection/>
  <mergeCells count="6">
    <mergeCell ref="A30:C30"/>
    <mergeCell ref="B5:C5"/>
    <mergeCell ref="B1:C1"/>
    <mergeCell ref="B2:C2"/>
    <mergeCell ref="A8:C8"/>
    <mergeCell ref="B4:C4"/>
  </mergeCells>
  <printOptions horizontalCentered="1"/>
  <pageMargins left="0" right="0" top="0.3937007874015748" bottom="0" header="0" footer="0"/>
  <pageSetup blackAndWhite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66"/>
  </sheetPr>
  <dimension ref="A1:I41"/>
  <sheetViews>
    <sheetView view="pageBreakPreview" zoomScale="75" zoomScaleNormal="75" zoomScaleSheetLayoutView="75" zoomScalePageLayoutView="0" workbookViewId="0" topLeftCell="A1">
      <selection activeCell="B2" sqref="B2:C2"/>
    </sheetView>
  </sheetViews>
  <sheetFormatPr defaultColWidth="9.00390625" defaultRowHeight="12.75"/>
  <cols>
    <col min="1" max="1" width="30.75390625" style="24" customWidth="1"/>
    <col min="2" max="2" width="80.875" style="36" customWidth="1"/>
    <col min="3" max="3" width="14.375" style="64" customWidth="1"/>
    <col min="4" max="4" width="13.75390625" style="24" customWidth="1"/>
    <col min="5" max="16384" width="9.125" style="24" customWidth="1"/>
  </cols>
  <sheetData>
    <row r="1" spans="2:3" ht="18.75">
      <c r="B1" s="302" t="s">
        <v>176</v>
      </c>
      <c r="C1" s="302"/>
    </row>
    <row r="2" spans="2:3" ht="18.75">
      <c r="B2" s="300" t="s">
        <v>359</v>
      </c>
      <c r="C2" s="301"/>
    </row>
    <row r="3" ht="13.5" customHeight="1"/>
    <row r="4" spans="1:3" ht="33" customHeight="1">
      <c r="A4" s="159"/>
      <c r="B4" s="302" t="s">
        <v>175</v>
      </c>
      <c r="C4" s="302"/>
    </row>
    <row r="5" spans="2:3" ht="18.75">
      <c r="B5" s="300" t="s">
        <v>6</v>
      </c>
      <c r="C5" s="301"/>
    </row>
    <row r="7" spans="1:3" ht="25.5" customHeight="1">
      <c r="A7" s="306" t="s">
        <v>59</v>
      </c>
      <c r="B7" s="306"/>
      <c r="C7" s="306"/>
    </row>
    <row r="9" ht="18.75">
      <c r="C9" s="193" t="s">
        <v>140</v>
      </c>
    </row>
    <row r="10" spans="1:3" ht="18.75">
      <c r="A10" s="128" t="s">
        <v>117</v>
      </c>
      <c r="B10" s="129" t="s">
        <v>103</v>
      </c>
      <c r="C10" s="130" t="s">
        <v>88</v>
      </c>
    </row>
    <row r="11" spans="1:3" ht="15" customHeight="1">
      <c r="A11" s="199">
        <v>1</v>
      </c>
      <c r="B11" s="200">
        <v>2</v>
      </c>
      <c r="C11" s="201">
        <v>3</v>
      </c>
    </row>
    <row r="12" spans="1:3" ht="37.5" customHeight="1">
      <c r="A12" s="132" t="s">
        <v>113</v>
      </c>
      <c r="B12" s="96" t="s">
        <v>114</v>
      </c>
      <c r="C12" s="136">
        <f>C13+C33</f>
        <v>11710.800000000001</v>
      </c>
    </row>
    <row r="13" spans="1:4" ht="47.25" customHeight="1">
      <c r="A13" s="164" t="s">
        <v>73</v>
      </c>
      <c r="B13" s="162" t="s">
        <v>75</v>
      </c>
      <c r="C13" s="163">
        <f>C14+C22+C17+C29</f>
        <v>10686.800000000001</v>
      </c>
      <c r="D13" s="89"/>
    </row>
    <row r="14" spans="1:3" s="90" customFormat="1" ht="28.5" customHeight="1">
      <c r="A14" s="164" t="s">
        <v>27</v>
      </c>
      <c r="B14" s="287" t="s">
        <v>25</v>
      </c>
      <c r="C14" s="163">
        <f>C15</f>
        <v>5134.2</v>
      </c>
    </row>
    <row r="15" spans="1:3" s="90" customFormat="1" ht="27" customHeight="1">
      <c r="A15" s="137" t="s">
        <v>31</v>
      </c>
      <c r="B15" s="94" t="s">
        <v>143</v>
      </c>
      <c r="C15" s="97">
        <f>C16</f>
        <v>5134.2</v>
      </c>
    </row>
    <row r="16" spans="1:3" s="90" customFormat="1" ht="37.5" customHeight="1">
      <c r="A16" s="137" t="s">
        <v>26</v>
      </c>
      <c r="B16" s="94" t="s">
        <v>67</v>
      </c>
      <c r="C16" s="97">
        <v>5134.2</v>
      </c>
    </row>
    <row r="17" spans="1:3" s="90" customFormat="1" ht="40.5" customHeight="1">
      <c r="A17" s="164" t="s">
        <v>28</v>
      </c>
      <c r="B17" s="162" t="s">
        <v>208</v>
      </c>
      <c r="C17" s="163">
        <f>C18</f>
        <v>5174.2</v>
      </c>
    </row>
    <row r="18" spans="1:3" s="90" customFormat="1" ht="25.5" customHeight="1">
      <c r="A18" s="139" t="s">
        <v>32</v>
      </c>
      <c r="B18" s="94" t="s">
        <v>209</v>
      </c>
      <c r="C18" s="97">
        <f>C19</f>
        <v>5174.2</v>
      </c>
    </row>
    <row r="19" spans="1:3" s="90" customFormat="1" ht="24" customHeight="1">
      <c r="A19" s="139" t="s">
        <v>33</v>
      </c>
      <c r="B19" s="153" t="s">
        <v>66</v>
      </c>
      <c r="C19" s="97">
        <f>C20+C21</f>
        <v>5174.2</v>
      </c>
    </row>
    <row r="20" spans="1:3" s="90" customFormat="1" ht="61.5" customHeight="1">
      <c r="A20" s="143" t="s">
        <v>89</v>
      </c>
      <c r="B20" s="144" t="s">
        <v>350</v>
      </c>
      <c r="C20" s="97">
        <v>844.4</v>
      </c>
    </row>
    <row r="21" spans="1:3" s="90" customFormat="1" ht="63" customHeight="1">
      <c r="A21" s="143"/>
      <c r="B21" s="144" t="s">
        <v>0</v>
      </c>
      <c r="C21" s="97">
        <v>4329.8</v>
      </c>
    </row>
    <row r="22" spans="1:3" ht="47.25" customHeight="1">
      <c r="A22" s="161" t="s">
        <v>34</v>
      </c>
      <c r="B22" s="162" t="s">
        <v>16</v>
      </c>
      <c r="C22" s="163">
        <f>C26+C23</f>
        <v>189.8</v>
      </c>
    </row>
    <row r="23" spans="1:3" ht="51" customHeight="1">
      <c r="A23" s="98" t="s">
        <v>38</v>
      </c>
      <c r="B23" s="21" t="s">
        <v>69</v>
      </c>
      <c r="C23" s="97">
        <f>C24</f>
        <v>3.8</v>
      </c>
    </row>
    <row r="24" spans="1:3" ht="43.5" customHeight="1">
      <c r="A24" s="98" t="s">
        <v>39</v>
      </c>
      <c r="B24" s="21" t="s">
        <v>21</v>
      </c>
      <c r="C24" s="97">
        <f>C25</f>
        <v>3.8</v>
      </c>
    </row>
    <row r="25" spans="1:3" ht="63" customHeight="1">
      <c r="A25" s="143" t="s">
        <v>89</v>
      </c>
      <c r="B25" s="144" t="s">
        <v>40</v>
      </c>
      <c r="C25" s="97">
        <v>3.8</v>
      </c>
    </row>
    <row r="26" spans="1:3" ht="47.25" customHeight="1">
      <c r="A26" s="98" t="s">
        <v>35</v>
      </c>
      <c r="B26" s="21" t="s">
        <v>152</v>
      </c>
      <c r="C26" s="145">
        <f>C27</f>
        <v>186</v>
      </c>
    </row>
    <row r="27" spans="1:3" ht="60" customHeight="1">
      <c r="A27" s="98" t="s">
        <v>36</v>
      </c>
      <c r="B27" s="21" t="s">
        <v>22</v>
      </c>
      <c r="C27" s="145">
        <f>C28</f>
        <v>186</v>
      </c>
    </row>
    <row r="28" spans="1:3" ht="51" customHeight="1">
      <c r="A28" s="143" t="s">
        <v>89</v>
      </c>
      <c r="B28" s="144" t="s">
        <v>37</v>
      </c>
      <c r="C28" s="146">
        <v>186</v>
      </c>
    </row>
    <row r="29" spans="1:3" ht="36.75" customHeight="1">
      <c r="A29" s="164" t="s">
        <v>30</v>
      </c>
      <c r="B29" s="294" t="s">
        <v>207</v>
      </c>
      <c r="C29" s="163">
        <f>C30</f>
        <v>188.6</v>
      </c>
    </row>
    <row r="30" spans="1:3" ht="73.5" customHeight="1">
      <c r="A30" s="139" t="s">
        <v>41</v>
      </c>
      <c r="B30" s="154" t="s">
        <v>58</v>
      </c>
      <c r="C30" s="97">
        <f>C31</f>
        <v>188.6</v>
      </c>
    </row>
    <row r="31" spans="1:3" ht="77.25" customHeight="1">
      <c r="A31" s="139" t="s">
        <v>55</v>
      </c>
      <c r="B31" s="154" t="s">
        <v>56</v>
      </c>
      <c r="C31" s="97">
        <v>188.6</v>
      </c>
    </row>
    <row r="32" spans="1:3" ht="57" customHeight="1" hidden="1">
      <c r="A32" s="143" t="s">
        <v>89</v>
      </c>
      <c r="B32" s="192" t="s">
        <v>210</v>
      </c>
      <c r="C32" s="97"/>
    </row>
    <row r="33" spans="1:3" ht="30.75" customHeight="1">
      <c r="A33" s="161" t="s">
        <v>356</v>
      </c>
      <c r="B33" s="290" t="s">
        <v>64</v>
      </c>
      <c r="C33" s="97">
        <f>C34</f>
        <v>1024</v>
      </c>
    </row>
    <row r="34" spans="1:3" ht="60" customHeight="1">
      <c r="A34" s="141" t="s">
        <v>357</v>
      </c>
      <c r="B34" s="154" t="s">
        <v>65</v>
      </c>
      <c r="C34" s="97">
        <f>C35</f>
        <v>1024</v>
      </c>
    </row>
    <row r="35" spans="1:3" ht="64.5" customHeight="1">
      <c r="A35" s="141" t="s">
        <v>167</v>
      </c>
      <c r="B35" s="154" t="s">
        <v>65</v>
      </c>
      <c r="C35" s="97">
        <v>1024</v>
      </c>
    </row>
    <row r="36" spans="1:3" s="13" customFormat="1" ht="85.5" customHeight="1">
      <c r="A36" s="155" t="s">
        <v>195</v>
      </c>
      <c r="B36" s="36"/>
      <c r="C36" s="64"/>
    </row>
    <row r="37" spans="1:3" s="13" customFormat="1" ht="17.25" customHeight="1">
      <c r="A37" s="304" t="s">
        <v>227</v>
      </c>
      <c r="B37" s="305"/>
      <c r="C37" s="305"/>
    </row>
    <row r="39" spans="4:9" ht="18.75">
      <c r="D39" s="20"/>
      <c r="E39" s="13"/>
      <c r="F39" s="13"/>
      <c r="G39" s="13"/>
      <c r="H39" s="37"/>
      <c r="I39" s="13"/>
    </row>
    <row r="40" spans="2:8" ht="18.75">
      <c r="B40" s="34"/>
      <c r="C40" s="65"/>
      <c r="D40" s="20"/>
      <c r="E40" s="13"/>
      <c r="F40" s="13"/>
      <c r="G40" s="13"/>
      <c r="H40" s="13"/>
    </row>
    <row r="41" spans="2:3" ht="18.75">
      <c r="B41" s="34"/>
      <c r="C41" s="65"/>
    </row>
  </sheetData>
  <sheetProtection/>
  <mergeCells count="6">
    <mergeCell ref="A37:C37"/>
    <mergeCell ref="B5:C5"/>
    <mergeCell ref="B1:C1"/>
    <mergeCell ref="B2:C2"/>
    <mergeCell ref="A7:C7"/>
    <mergeCell ref="B4:C4"/>
  </mergeCells>
  <printOptions horizontalCentered="1"/>
  <pageMargins left="0" right="0" top="0.7874015748031497" bottom="0" header="0" footer="0"/>
  <pageSetup blackAndWhite="1" fitToHeight="5" horizontalDpi="600" verticalDpi="600" orientation="portrait" paperSize="9" scale="80" r:id="rId1"/>
  <rowBreaks count="1" manualBreakCount="1">
    <brk id="27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66"/>
  </sheetPr>
  <dimension ref="A1:AJ42"/>
  <sheetViews>
    <sheetView view="pageBreakPreview" zoomScale="75" zoomScaleNormal="77" zoomScaleSheetLayoutView="75" zoomScalePageLayoutView="0" workbookViewId="0" topLeftCell="A1">
      <selection activeCell="B4" sqref="B4:E4"/>
    </sheetView>
  </sheetViews>
  <sheetFormatPr defaultColWidth="9.00390625" defaultRowHeight="12.75"/>
  <cols>
    <col min="1" max="1" width="5.75390625" style="27" customWidth="1"/>
    <col min="2" max="2" width="65.625" style="27" customWidth="1"/>
    <col min="3" max="3" width="9.75390625" style="27" customWidth="1"/>
    <col min="4" max="4" width="9.625" style="27" customWidth="1"/>
    <col min="5" max="5" width="18.375" style="87" customWidth="1"/>
    <col min="6" max="6" width="12.125" style="27" customWidth="1"/>
    <col min="7" max="7" width="21.25390625" style="27" customWidth="1"/>
    <col min="8" max="36" width="9.125" style="27" customWidth="1"/>
    <col min="37" max="16384" width="9.125" style="14" customWidth="1"/>
  </cols>
  <sheetData>
    <row r="1" spans="2:5" ht="18.75">
      <c r="B1" s="307" t="s">
        <v>7</v>
      </c>
      <c r="C1" s="307"/>
      <c r="D1" s="307"/>
      <c r="E1" s="307"/>
    </row>
    <row r="2" spans="2:5" ht="18.75" customHeight="1">
      <c r="B2" s="307" t="s">
        <v>360</v>
      </c>
      <c r="C2" s="307"/>
      <c r="D2" s="307"/>
      <c r="E2" s="307"/>
    </row>
    <row r="3" ht="14.25" customHeight="1"/>
    <row r="4" spans="2:5" ht="26.25" customHeight="1">
      <c r="B4" s="307" t="s">
        <v>196</v>
      </c>
      <c r="C4" s="307"/>
      <c r="D4" s="307"/>
      <c r="E4" s="307"/>
    </row>
    <row r="5" spans="2:5" ht="18.75" customHeight="1">
      <c r="B5" s="307" t="s">
        <v>8</v>
      </c>
      <c r="C5" s="307"/>
      <c r="D5" s="307"/>
      <c r="E5" s="307"/>
    </row>
    <row r="6" spans="2:5" ht="12" customHeight="1">
      <c r="B6" s="311"/>
      <c r="C6" s="312"/>
      <c r="D6" s="312"/>
      <c r="E6" s="312"/>
    </row>
    <row r="7" spans="1:4" ht="11.25" customHeight="1">
      <c r="A7" s="16"/>
      <c r="B7" s="16"/>
      <c r="C7" s="16"/>
      <c r="D7" s="16"/>
    </row>
    <row r="8" spans="1:5" ht="18.75">
      <c r="A8" s="309" t="s">
        <v>145</v>
      </c>
      <c r="B8" s="310"/>
      <c r="C8" s="310"/>
      <c r="D8" s="310"/>
      <c r="E8" s="310"/>
    </row>
    <row r="9" spans="1:5" ht="18.75">
      <c r="A9" s="309" t="s">
        <v>61</v>
      </c>
      <c r="B9" s="310"/>
      <c r="C9" s="310"/>
      <c r="D9" s="310"/>
      <c r="E9" s="310"/>
    </row>
    <row r="10" spans="1:5" ht="10.5" customHeight="1">
      <c r="A10" s="16"/>
      <c r="E10" s="14"/>
    </row>
    <row r="11" ht="18.75">
      <c r="E11" s="63" t="s">
        <v>144</v>
      </c>
    </row>
    <row r="12" spans="1:5" ht="34.5" customHeight="1">
      <c r="A12" s="177" t="s">
        <v>102</v>
      </c>
      <c r="B12" s="84" t="s">
        <v>124</v>
      </c>
      <c r="C12" s="84" t="s">
        <v>95</v>
      </c>
      <c r="D12" s="84" t="s">
        <v>96</v>
      </c>
      <c r="E12" s="102" t="s">
        <v>88</v>
      </c>
    </row>
    <row r="13" spans="1:6" ht="16.5" customHeight="1">
      <c r="A13" s="81">
        <v>1</v>
      </c>
      <c r="B13" s="81">
        <v>2</v>
      </c>
      <c r="C13" s="81">
        <v>3</v>
      </c>
      <c r="D13" s="81"/>
      <c r="E13" s="88">
        <v>5</v>
      </c>
      <c r="F13" s="202"/>
    </row>
    <row r="14" spans="1:36" s="23" customFormat="1" ht="18.75">
      <c r="A14" s="28"/>
      <c r="B14" s="29" t="s">
        <v>135</v>
      </c>
      <c r="C14" s="29"/>
      <c r="D14" s="29"/>
      <c r="E14" s="66">
        <f>E16+E22+E24+E27+E31+E35+E37</f>
        <v>15869.1</v>
      </c>
      <c r="F14" s="202"/>
      <c r="G14" s="101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</row>
    <row r="15" spans="1:6" ht="18.75">
      <c r="A15" s="28"/>
      <c r="B15" s="30" t="s">
        <v>136</v>
      </c>
      <c r="C15" s="30"/>
      <c r="D15" s="30"/>
      <c r="E15" s="59"/>
      <c r="F15" s="202"/>
    </row>
    <row r="16" spans="1:7" ht="18.75">
      <c r="A16" s="25">
        <v>1</v>
      </c>
      <c r="B16" s="31" t="s">
        <v>116</v>
      </c>
      <c r="C16" s="173" t="s">
        <v>99</v>
      </c>
      <c r="D16" s="173"/>
      <c r="E16" s="60">
        <f>SUM(E17:E21)</f>
        <v>4094.2999999999997</v>
      </c>
      <c r="F16" s="202"/>
      <c r="G16" s="87"/>
    </row>
    <row r="17" spans="1:6" ht="56.25">
      <c r="A17" s="28"/>
      <c r="B17" s="32" t="s">
        <v>74</v>
      </c>
      <c r="C17" s="174" t="s">
        <v>99</v>
      </c>
      <c r="D17" s="174" t="s">
        <v>100</v>
      </c>
      <c r="E17" s="59">
        <v>697.2</v>
      </c>
      <c r="F17" s="202"/>
    </row>
    <row r="18" spans="1:6" ht="58.5" customHeight="1">
      <c r="A18" s="28"/>
      <c r="B18" s="32" t="s">
        <v>139</v>
      </c>
      <c r="C18" s="174" t="s">
        <v>99</v>
      </c>
      <c r="D18" s="174" t="s">
        <v>105</v>
      </c>
      <c r="E18" s="59">
        <v>3012.2</v>
      </c>
      <c r="F18" s="202"/>
    </row>
    <row r="19" spans="1:6" ht="56.25">
      <c r="A19" s="28"/>
      <c r="B19" s="218" t="s">
        <v>106</v>
      </c>
      <c r="C19" s="174" t="s">
        <v>99</v>
      </c>
      <c r="D19" s="174" t="s">
        <v>91</v>
      </c>
      <c r="E19" s="59">
        <v>10.9</v>
      </c>
      <c r="F19" s="202"/>
    </row>
    <row r="20" spans="1:6" ht="18.75">
      <c r="A20" s="28"/>
      <c r="B20" s="32" t="s">
        <v>131</v>
      </c>
      <c r="C20" s="174" t="s">
        <v>99</v>
      </c>
      <c r="D20" s="174" t="s">
        <v>92</v>
      </c>
      <c r="E20" s="59">
        <v>30</v>
      </c>
      <c r="F20" s="202"/>
    </row>
    <row r="21" spans="1:36" s="22" customFormat="1" ht="18.75">
      <c r="A21" s="28"/>
      <c r="B21" s="32" t="s">
        <v>132</v>
      </c>
      <c r="C21" s="174" t="s">
        <v>99</v>
      </c>
      <c r="D21" s="174" t="s">
        <v>111</v>
      </c>
      <c r="E21" s="59">
        <v>344</v>
      </c>
      <c r="F21" s="203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</row>
    <row r="22" spans="1:36" s="22" customFormat="1" ht="18.75">
      <c r="A22" s="92">
        <v>2</v>
      </c>
      <c r="B22" s="100" t="s">
        <v>128</v>
      </c>
      <c r="C22" s="175" t="s">
        <v>100</v>
      </c>
      <c r="D22" s="175"/>
      <c r="E22" s="60">
        <f>SUM(E23:E23)</f>
        <v>186</v>
      </c>
      <c r="F22" s="203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</row>
    <row r="23" spans="1:36" s="22" customFormat="1" ht="18.75">
      <c r="A23" s="28"/>
      <c r="B23" s="32" t="s">
        <v>129</v>
      </c>
      <c r="C23" s="174" t="s">
        <v>100</v>
      </c>
      <c r="D23" s="174" t="s">
        <v>101</v>
      </c>
      <c r="E23" s="59">
        <v>186</v>
      </c>
      <c r="F23" s="203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</row>
    <row r="24" spans="1:6" ht="37.5">
      <c r="A24" s="25">
        <v>3</v>
      </c>
      <c r="B24" s="31" t="s">
        <v>133</v>
      </c>
      <c r="C24" s="173" t="s">
        <v>101</v>
      </c>
      <c r="D24" s="173"/>
      <c r="E24" s="60">
        <f>E25+E26</f>
        <v>81.6</v>
      </c>
      <c r="F24" s="202"/>
    </row>
    <row r="25" spans="1:6" ht="56.25">
      <c r="A25" s="28"/>
      <c r="B25" s="32" t="s">
        <v>123</v>
      </c>
      <c r="C25" s="174" t="s">
        <v>101</v>
      </c>
      <c r="D25" s="174" t="s">
        <v>94</v>
      </c>
      <c r="E25" s="59">
        <v>45.3</v>
      </c>
      <c r="F25" s="202"/>
    </row>
    <row r="26" spans="1:6" ht="37.5">
      <c r="A26" s="28"/>
      <c r="B26" s="32" t="s">
        <v>347</v>
      </c>
      <c r="C26" s="174" t="s">
        <v>101</v>
      </c>
      <c r="D26" s="174" t="s">
        <v>45</v>
      </c>
      <c r="E26" s="59">
        <v>36.3</v>
      </c>
      <c r="F26" s="202"/>
    </row>
    <row r="27" spans="1:6" ht="18.75">
      <c r="A27" s="25">
        <v>4</v>
      </c>
      <c r="B27" s="31" t="s">
        <v>134</v>
      </c>
      <c r="C27" s="173" t="s">
        <v>105</v>
      </c>
      <c r="D27" s="173"/>
      <c r="E27" s="60">
        <f>E28+E29+E30</f>
        <v>1386.9</v>
      </c>
      <c r="F27" s="202"/>
    </row>
    <row r="28" spans="1:6" ht="18.75">
      <c r="A28" s="28"/>
      <c r="B28" s="32" t="s">
        <v>112</v>
      </c>
      <c r="C28" s="174" t="s">
        <v>105</v>
      </c>
      <c r="D28" s="174" t="s">
        <v>94</v>
      </c>
      <c r="E28" s="59">
        <v>1263.7</v>
      </c>
      <c r="F28" s="202"/>
    </row>
    <row r="29" spans="1:6" ht="18.75" hidden="1">
      <c r="A29" s="28"/>
      <c r="B29" s="32" t="s">
        <v>62</v>
      </c>
      <c r="C29" s="174" t="s">
        <v>105</v>
      </c>
      <c r="D29" s="174" t="s">
        <v>297</v>
      </c>
      <c r="E29" s="59"/>
      <c r="F29" s="202"/>
    </row>
    <row r="30" spans="1:6" ht="18" customHeight="1">
      <c r="A30" s="227"/>
      <c r="B30" s="75" t="s">
        <v>228</v>
      </c>
      <c r="C30" s="174" t="s">
        <v>105</v>
      </c>
      <c r="D30" s="174" t="s">
        <v>211</v>
      </c>
      <c r="E30" s="59">
        <v>123.2</v>
      </c>
      <c r="F30" s="274"/>
    </row>
    <row r="31" spans="1:6" ht="18.75">
      <c r="A31" s="25">
        <v>5</v>
      </c>
      <c r="B31" s="31" t="s">
        <v>78</v>
      </c>
      <c r="C31" s="173" t="s">
        <v>90</v>
      </c>
      <c r="D31" s="173"/>
      <c r="E31" s="60">
        <f>E33+E32+E34</f>
        <v>6805.200000000001</v>
      </c>
      <c r="F31" s="202"/>
    </row>
    <row r="32" spans="1:6" ht="18.75">
      <c r="A32" s="25"/>
      <c r="B32" s="190" t="s">
        <v>250</v>
      </c>
      <c r="C32" s="189" t="s">
        <v>90</v>
      </c>
      <c r="D32" s="189" t="s">
        <v>100</v>
      </c>
      <c r="E32" s="61">
        <v>6287.6</v>
      </c>
      <c r="F32" s="202"/>
    </row>
    <row r="33" spans="1:6" ht="18.75">
      <c r="A33" s="28"/>
      <c r="B33" s="32" t="s">
        <v>153</v>
      </c>
      <c r="C33" s="174" t="s">
        <v>90</v>
      </c>
      <c r="D33" s="174" t="s">
        <v>101</v>
      </c>
      <c r="E33" s="61">
        <v>494.8</v>
      </c>
      <c r="F33" s="202"/>
    </row>
    <row r="34" spans="1:6" ht="35.25" customHeight="1">
      <c r="A34" s="28"/>
      <c r="B34" s="247" t="s">
        <v>52</v>
      </c>
      <c r="C34" s="174" t="s">
        <v>90</v>
      </c>
      <c r="D34" s="174" t="s">
        <v>90</v>
      </c>
      <c r="E34" s="61">
        <v>22.8</v>
      </c>
      <c r="F34" s="202"/>
    </row>
    <row r="35" spans="1:6" ht="18.75">
      <c r="A35" s="92">
        <v>6</v>
      </c>
      <c r="B35" s="31" t="s">
        <v>68</v>
      </c>
      <c r="C35" s="173" t="s">
        <v>93</v>
      </c>
      <c r="D35" s="173"/>
      <c r="E35" s="60">
        <f>E36</f>
        <v>3275.1</v>
      </c>
      <c r="F35" s="202"/>
    </row>
    <row r="36" spans="1:6" ht="18.75">
      <c r="A36" s="28"/>
      <c r="B36" s="32" t="s">
        <v>141</v>
      </c>
      <c r="C36" s="174" t="s">
        <v>93</v>
      </c>
      <c r="D36" s="174" t="s">
        <v>99</v>
      </c>
      <c r="E36" s="59">
        <v>3275.1</v>
      </c>
      <c r="F36" s="202"/>
    </row>
    <row r="37" spans="1:6" ht="18.75">
      <c r="A37" s="92">
        <v>7</v>
      </c>
      <c r="B37" s="38" t="s">
        <v>107</v>
      </c>
      <c r="C37" s="15" t="s">
        <v>92</v>
      </c>
      <c r="D37" s="15"/>
      <c r="E37" s="91">
        <f>E38</f>
        <v>40</v>
      </c>
      <c r="F37" s="202"/>
    </row>
    <row r="38" spans="1:6" ht="18.75">
      <c r="A38" s="92"/>
      <c r="B38" s="99" t="s">
        <v>165</v>
      </c>
      <c r="C38" s="176" t="s">
        <v>92</v>
      </c>
      <c r="D38" s="176" t="s">
        <v>100</v>
      </c>
      <c r="E38" s="61">
        <v>40</v>
      </c>
      <c r="F38" s="202"/>
    </row>
    <row r="39" ht="11.25" customHeight="1"/>
    <row r="40" ht="28.5" customHeight="1"/>
    <row r="41" spans="1:4" s="13" customFormat="1" ht="15.75" customHeight="1">
      <c r="A41" s="308" t="s">
        <v>173</v>
      </c>
      <c r="B41" s="305"/>
      <c r="C41" s="64"/>
      <c r="D41" s="64"/>
    </row>
    <row r="42" spans="1:5" s="13" customFormat="1" ht="18.75">
      <c r="A42" s="304" t="s">
        <v>172</v>
      </c>
      <c r="B42" s="305"/>
      <c r="C42" s="62"/>
      <c r="D42" s="62"/>
      <c r="E42" s="13" t="s">
        <v>169</v>
      </c>
    </row>
  </sheetData>
  <sheetProtection/>
  <mergeCells count="9">
    <mergeCell ref="B1:E1"/>
    <mergeCell ref="B2:E2"/>
    <mergeCell ref="A42:B42"/>
    <mergeCell ref="A41:B41"/>
    <mergeCell ref="A9:E9"/>
    <mergeCell ref="B4:E4"/>
    <mergeCell ref="A8:E8"/>
    <mergeCell ref="B5:E5"/>
    <mergeCell ref="B6:E6"/>
  </mergeCells>
  <printOptions horizontalCentered="1"/>
  <pageMargins left="0" right="0" top="0.3937007874015748" bottom="0" header="0.1968503937007874" footer="0"/>
  <pageSetup fitToHeight="2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59"/>
  <sheetViews>
    <sheetView tabSelected="1" view="pageBreakPreview" zoomScale="75" zoomScaleNormal="75" zoomScaleSheetLayoutView="75" workbookViewId="0" topLeftCell="A1">
      <selection activeCell="H141" sqref="H141"/>
    </sheetView>
  </sheetViews>
  <sheetFormatPr defaultColWidth="9.00390625" defaultRowHeight="12.75"/>
  <cols>
    <col min="1" max="1" width="4.875" style="2" customWidth="1"/>
    <col min="2" max="2" width="64.875" style="17" customWidth="1"/>
    <col min="3" max="3" width="5.625" style="6" hidden="1" customWidth="1"/>
    <col min="4" max="4" width="5.375" style="6" hidden="1" customWidth="1"/>
    <col min="5" max="5" width="12.875" style="6" customWidth="1"/>
    <col min="6" max="6" width="5.875" style="6" customWidth="1"/>
    <col min="7" max="7" width="12.00390625" style="58" customWidth="1"/>
    <col min="8" max="8" width="14.375" style="58" customWidth="1"/>
    <col min="9" max="9" width="13.625" style="1" customWidth="1"/>
    <col min="10" max="10" width="13.875" style="1" customWidth="1"/>
    <col min="11" max="12" width="16.125" style="110" customWidth="1"/>
    <col min="13" max="16384" width="9.125" style="1" customWidth="1"/>
  </cols>
  <sheetData>
    <row r="1" spans="2:7" ht="15.75">
      <c r="B1" s="313" t="s">
        <v>196</v>
      </c>
      <c r="C1" s="314"/>
      <c r="D1" s="314"/>
      <c r="E1" s="314"/>
      <c r="F1" s="314"/>
      <c r="G1" s="314"/>
    </row>
    <row r="2" spans="2:7" ht="15.75">
      <c r="B2" s="315" t="s">
        <v>361</v>
      </c>
      <c r="C2" s="315"/>
      <c r="D2" s="315"/>
      <c r="E2" s="315"/>
      <c r="F2" s="315"/>
      <c r="G2" s="315"/>
    </row>
    <row r="4" spans="2:16" ht="18" customHeight="1">
      <c r="B4" s="313" t="s">
        <v>174</v>
      </c>
      <c r="C4" s="314"/>
      <c r="D4" s="314"/>
      <c r="E4" s="314"/>
      <c r="F4" s="314"/>
      <c r="G4" s="314"/>
      <c r="H4" s="127"/>
      <c r="I4" s="117"/>
      <c r="J4" s="117"/>
      <c r="K4" s="117"/>
      <c r="L4" s="117"/>
      <c r="M4" s="117"/>
      <c r="N4" s="117"/>
      <c r="O4" s="117"/>
      <c r="P4" s="117"/>
    </row>
    <row r="5" spans="2:8" ht="18.75">
      <c r="B5" s="315" t="s">
        <v>9</v>
      </c>
      <c r="C5" s="317"/>
      <c r="D5" s="317"/>
      <c r="E5" s="317"/>
      <c r="F5" s="317"/>
      <c r="G5" s="317"/>
      <c r="H5" s="82" t="s">
        <v>160</v>
      </c>
    </row>
    <row r="6" ht="12" customHeight="1"/>
    <row r="7" ht="9.75" customHeight="1">
      <c r="B7" s="170"/>
    </row>
    <row r="8" spans="1:8" ht="79.5" customHeight="1">
      <c r="A8" s="318" t="s">
        <v>17</v>
      </c>
      <c r="B8" s="318"/>
      <c r="C8" s="318"/>
      <c r="D8" s="318"/>
      <c r="E8" s="318"/>
      <c r="F8" s="318"/>
      <c r="G8" s="318"/>
      <c r="H8" s="149"/>
    </row>
    <row r="9" spans="1:8" ht="12.75" customHeight="1">
      <c r="A9" s="3"/>
      <c r="B9" s="169"/>
      <c r="C9" s="7"/>
      <c r="D9" s="7"/>
      <c r="E9" s="7"/>
      <c r="F9" s="7"/>
      <c r="G9" s="42"/>
      <c r="H9" s="42"/>
    </row>
    <row r="10" spans="1:12" ht="18.75">
      <c r="A10" s="3"/>
      <c r="B10" s="18"/>
      <c r="C10" s="8"/>
      <c r="D10" s="8"/>
      <c r="E10" s="8"/>
      <c r="F10" s="319" t="s">
        <v>144</v>
      </c>
      <c r="G10" s="296"/>
      <c r="H10" s="157"/>
      <c r="I10" s="118"/>
      <c r="K10" s="1"/>
      <c r="L10" s="1"/>
    </row>
    <row r="11" spans="1:12" ht="18.75" customHeight="1">
      <c r="A11" s="105"/>
      <c r="B11" s="85"/>
      <c r="C11" s="172"/>
      <c r="D11" s="172"/>
      <c r="E11" s="172"/>
      <c r="F11" s="172"/>
      <c r="G11" s="297" t="s">
        <v>177</v>
      </c>
      <c r="H11" s="158"/>
      <c r="I11" s="119"/>
      <c r="K11" s="1"/>
      <c r="L11" s="1"/>
    </row>
    <row r="12" spans="1:12" ht="18.75">
      <c r="A12" s="106" t="s">
        <v>137</v>
      </c>
      <c r="B12" s="124" t="s">
        <v>124</v>
      </c>
      <c r="C12" s="73" t="s">
        <v>95</v>
      </c>
      <c r="D12" s="73" t="s">
        <v>96</v>
      </c>
      <c r="E12" s="73" t="s">
        <v>97</v>
      </c>
      <c r="F12" s="73" t="s">
        <v>98</v>
      </c>
      <c r="G12" s="320"/>
      <c r="H12" s="93"/>
      <c r="K12" s="1"/>
      <c r="L12" s="1"/>
    </row>
    <row r="13" spans="1:12" ht="18.75">
      <c r="A13" s="71">
        <v>1</v>
      </c>
      <c r="B13" s="72">
        <v>2</v>
      </c>
      <c r="C13" s="73" t="s">
        <v>138</v>
      </c>
      <c r="D13" s="73" t="s">
        <v>119</v>
      </c>
      <c r="E13" s="73" t="s">
        <v>120</v>
      </c>
      <c r="F13" s="74" t="s">
        <v>121</v>
      </c>
      <c r="G13" s="69">
        <v>8</v>
      </c>
      <c r="H13" s="120"/>
      <c r="K13" s="1"/>
      <c r="L13" s="1"/>
    </row>
    <row r="14" spans="1:12" ht="18.75">
      <c r="A14" s="208">
        <v>1</v>
      </c>
      <c r="B14" s="204" t="s">
        <v>256</v>
      </c>
      <c r="C14" s="216"/>
      <c r="D14" s="216"/>
      <c r="E14" s="216"/>
      <c r="F14" s="217"/>
      <c r="G14" s="207">
        <f>G30+G75+G80+G90+G95+G100+G122+G145+G150</f>
        <v>15869.1</v>
      </c>
      <c r="H14" s="120"/>
      <c r="K14" s="1"/>
      <c r="L14" s="1"/>
    </row>
    <row r="15" spans="1:12" ht="32.25" hidden="1">
      <c r="A15" s="107"/>
      <c r="B15" s="211" t="s">
        <v>220</v>
      </c>
      <c r="C15" s="212" t="s">
        <v>105</v>
      </c>
      <c r="D15" s="212" t="s">
        <v>94</v>
      </c>
      <c r="E15" s="212" t="s">
        <v>217</v>
      </c>
      <c r="F15" s="212"/>
      <c r="G15" s="206">
        <f>G16</f>
        <v>0</v>
      </c>
      <c r="H15" s="121"/>
      <c r="K15" s="1"/>
      <c r="L15" s="1"/>
    </row>
    <row r="16" spans="1:12" ht="48" hidden="1">
      <c r="A16" s="107"/>
      <c r="B16" s="211" t="s">
        <v>221</v>
      </c>
      <c r="C16" s="212" t="s">
        <v>105</v>
      </c>
      <c r="D16" s="212" t="s">
        <v>94</v>
      </c>
      <c r="E16" s="212" t="s">
        <v>218</v>
      </c>
      <c r="F16" s="212"/>
      <c r="G16" s="206">
        <f>G17+G19</f>
        <v>0</v>
      </c>
      <c r="H16" s="121"/>
      <c r="K16" s="1"/>
      <c r="L16" s="1"/>
    </row>
    <row r="17" spans="1:12" ht="32.25" hidden="1">
      <c r="A17" s="107"/>
      <c r="B17" s="211" t="s">
        <v>222</v>
      </c>
      <c r="C17" s="212" t="s">
        <v>105</v>
      </c>
      <c r="D17" s="212" t="s">
        <v>94</v>
      </c>
      <c r="E17" s="212" t="s">
        <v>219</v>
      </c>
      <c r="F17" s="212"/>
      <c r="G17" s="206">
        <f>G18</f>
        <v>0</v>
      </c>
      <c r="H17" s="121"/>
      <c r="K17" s="1"/>
      <c r="L17" s="1"/>
    </row>
    <row r="18" spans="1:12" ht="32.25" hidden="1">
      <c r="A18" s="107"/>
      <c r="B18" s="211" t="s">
        <v>183</v>
      </c>
      <c r="C18" s="212" t="s">
        <v>105</v>
      </c>
      <c r="D18" s="212" t="s">
        <v>94</v>
      </c>
      <c r="E18" s="212" t="s">
        <v>219</v>
      </c>
      <c r="F18" s="212" t="s">
        <v>179</v>
      </c>
      <c r="G18" s="206"/>
      <c r="H18" s="121"/>
      <c r="K18" s="1"/>
      <c r="L18" s="1"/>
    </row>
    <row r="19" spans="1:12" ht="32.25" hidden="1">
      <c r="A19" s="107"/>
      <c r="B19" s="211" t="s">
        <v>222</v>
      </c>
      <c r="C19" s="212" t="s">
        <v>105</v>
      </c>
      <c r="D19" s="212" t="s">
        <v>94</v>
      </c>
      <c r="E19" s="212" t="s">
        <v>229</v>
      </c>
      <c r="F19" s="212"/>
      <c r="G19" s="206">
        <f>G20</f>
        <v>0</v>
      </c>
      <c r="H19" s="121"/>
      <c r="K19" s="1"/>
      <c r="L19" s="1"/>
    </row>
    <row r="20" spans="1:12" ht="32.25" hidden="1">
      <c r="A20" s="107"/>
      <c r="B20" s="211" t="s">
        <v>183</v>
      </c>
      <c r="C20" s="212" t="s">
        <v>105</v>
      </c>
      <c r="D20" s="212" t="s">
        <v>94</v>
      </c>
      <c r="E20" s="212" t="s">
        <v>229</v>
      </c>
      <c r="F20" s="212" t="s">
        <v>179</v>
      </c>
      <c r="G20" s="206"/>
      <c r="H20" s="121"/>
      <c r="K20" s="1"/>
      <c r="L20" s="1"/>
    </row>
    <row r="21" spans="1:12" ht="25.5" customHeight="1" hidden="1">
      <c r="A21" s="107"/>
      <c r="B21" s="211" t="s">
        <v>228</v>
      </c>
      <c r="C21" s="213" t="s">
        <v>105</v>
      </c>
      <c r="D21" s="213" t="s">
        <v>211</v>
      </c>
      <c r="E21" s="212"/>
      <c r="F21" s="212"/>
      <c r="G21" s="205">
        <f>G22+G26</f>
        <v>0</v>
      </c>
      <c r="H21" s="121"/>
      <c r="K21" s="1"/>
      <c r="L21" s="1"/>
    </row>
    <row r="22" spans="1:12" ht="18.75" hidden="1">
      <c r="A22" s="107"/>
      <c r="B22" s="211" t="s">
        <v>198</v>
      </c>
      <c r="C22" s="212" t="s">
        <v>105</v>
      </c>
      <c r="D22" s="212" t="s">
        <v>211</v>
      </c>
      <c r="E22" s="212" t="s">
        <v>216</v>
      </c>
      <c r="F22" s="212"/>
      <c r="G22" s="206">
        <f>G23</f>
        <v>0</v>
      </c>
      <c r="H22" s="121"/>
      <c r="K22" s="1"/>
      <c r="L22" s="1"/>
    </row>
    <row r="23" spans="1:12" ht="32.25" hidden="1">
      <c r="A23" s="107"/>
      <c r="B23" s="211" t="s">
        <v>215</v>
      </c>
      <c r="C23" s="212" t="s">
        <v>105</v>
      </c>
      <c r="D23" s="212" t="s">
        <v>211</v>
      </c>
      <c r="E23" s="212" t="s">
        <v>212</v>
      </c>
      <c r="F23" s="212"/>
      <c r="G23" s="206">
        <f>G24</f>
        <v>0</v>
      </c>
      <c r="H23" s="121"/>
      <c r="K23" s="1"/>
      <c r="L23" s="1"/>
    </row>
    <row r="24" spans="1:12" ht="18.75" hidden="1">
      <c r="A24" s="107"/>
      <c r="B24" s="211" t="s">
        <v>214</v>
      </c>
      <c r="C24" s="212" t="s">
        <v>105</v>
      </c>
      <c r="D24" s="212" t="s">
        <v>211</v>
      </c>
      <c r="E24" s="212" t="s">
        <v>213</v>
      </c>
      <c r="F24" s="212"/>
      <c r="G24" s="206">
        <f>G25</f>
        <v>0</v>
      </c>
      <c r="H24" s="121"/>
      <c r="K24" s="1"/>
      <c r="L24" s="1"/>
    </row>
    <row r="25" spans="1:12" ht="32.25" hidden="1">
      <c r="A25" s="107"/>
      <c r="B25" s="211" t="s">
        <v>183</v>
      </c>
      <c r="C25" s="212" t="s">
        <v>105</v>
      </c>
      <c r="D25" s="212" t="s">
        <v>211</v>
      </c>
      <c r="E25" s="212" t="s">
        <v>213</v>
      </c>
      <c r="F25" s="212" t="s">
        <v>179</v>
      </c>
      <c r="G25" s="206"/>
      <c r="H25" s="121"/>
      <c r="K25" s="1"/>
      <c r="L25" s="1"/>
    </row>
    <row r="26" spans="1:12" ht="32.25" hidden="1">
      <c r="A26" s="107"/>
      <c r="B26" s="211" t="s">
        <v>170</v>
      </c>
      <c r="C26" s="212" t="s">
        <v>105</v>
      </c>
      <c r="D26" s="212" t="s">
        <v>211</v>
      </c>
      <c r="E26" s="212" t="s">
        <v>164</v>
      </c>
      <c r="F26" s="212"/>
      <c r="G26" s="206">
        <f>G27</f>
        <v>0</v>
      </c>
      <c r="H26" s="121"/>
      <c r="K26" s="1"/>
      <c r="L26" s="1"/>
    </row>
    <row r="27" spans="1:12" ht="48" hidden="1">
      <c r="A27" s="107"/>
      <c r="B27" s="211" t="s">
        <v>224</v>
      </c>
      <c r="C27" s="212" t="s">
        <v>105</v>
      </c>
      <c r="D27" s="212" t="s">
        <v>211</v>
      </c>
      <c r="E27" s="212" t="s">
        <v>223</v>
      </c>
      <c r="F27" s="212"/>
      <c r="G27" s="206">
        <f>G28</f>
        <v>0</v>
      </c>
      <c r="H27" s="121"/>
      <c r="K27" s="1"/>
      <c r="L27" s="1"/>
    </row>
    <row r="28" spans="1:12" ht="18.75" hidden="1">
      <c r="A28" s="107"/>
      <c r="B28" s="211" t="s">
        <v>171</v>
      </c>
      <c r="C28" s="212" t="s">
        <v>105</v>
      </c>
      <c r="D28" s="212" t="s">
        <v>211</v>
      </c>
      <c r="E28" s="212" t="s">
        <v>225</v>
      </c>
      <c r="F28" s="212"/>
      <c r="G28" s="206">
        <f>G29</f>
        <v>0</v>
      </c>
      <c r="H28" s="121"/>
      <c r="K28" s="1"/>
      <c r="L28" s="1"/>
    </row>
    <row r="29" spans="1:12" ht="32.25" hidden="1">
      <c r="A29" s="107"/>
      <c r="B29" s="211" t="s">
        <v>183</v>
      </c>
      <c r="C29" s="212" t="s">
        <v>105</v>
      </c>
      <c r="D29" s="212" t="s">
        <v>211</v>
      </c>
      <c r="E29" s="212" t="s">
        <v>225</v>
      </c>
      <c r="F29" s="212" t="s">
        <v>179</v>
      </c>
      <c r="G29" s="206"/>
      <c r="H29" s="121"/>
      <c r="K29" s="1"/>
      <c r="L29" s="1"/>
    </row>
    <row r="30" spans="1:8" s="5" customFormat="1" ht="31.5">
      <c r="A30" s="214">
        <v>1</v>
      </c>
      <c r="B30" s="33" t="s">
        <v>251</v>
      </c>
      <c r="C30" s="9" t="s">
        <v>93</v>
      </c>
      <c r="D30" s="9" t="s">
        <v>99</v>
      </c>
      <c r="E30" s="165" t="s">
        <v>279</v>
      </c>
      <c r="F30" s="9"/>
      <c r="G30" s="148">
        <f>G31+G49</f>
        <v>3275.1000000000004</v>
      </c>
      <c r="H30" s="121"/>
    </row>
    <row r="31" spans="1:8" s="5" customFormat="1" ht="35.25" customHeight="1">
      <c r="A31" s="108"/>
      <c r="B31" s="209" t="s">
        <v>233</v>
      </c>
      <c r="C31" s="178" t="s">
        <v>93</v>
      </c>
      <c r="D31" s="178" t="s">
        <v>99</v>
      </c>
      <c r="E31" s="178" t="s">
        <v>280</v>
      </c>
      <c r="F31" s="9"/>
      <c r="G31" s="148">
        <f>G32+G41+G44</f>
        <v>1995.5</v>
      </c>
      <c r="H31" s="121"/>
    </row>
    <row r="32" spans="1:8" s="5" customFormat="1" ht="32.25" customHeight="1">
      <c r="A32" s="108"/>
      <c r="B32" s="166" t="s">
        <v>282</v>
      </c>
      <c r="C32" s="9"/>
      <c r="D32" s="9"/>
      <c r="E32" s="9" t="s">
        <v>281</v>
      </c>
      <c r="F32" s="9"/>
      <c r="G32" s="147">
        <f>G33+G37+G39</f>
        <v>1905.5</v>
      </c>
      <c r="H32" s="121"/>
    </row>
    <row r="33" spans="1:8" s="5" customFormat="1" ht="63.75" customHeight="1">
      <c r="A33" s="108"/>
      <c r="B33" s="166" t="s">
        <v>232</v>
      </c>
      <c r="C33" s="9"/>
      <c r="D33" s="9"/>
      <c r="E33" s="9" t="s">
        <v>283</v>
      </c>
      <c r="F33" s="9"/>
      <c r="G33" s="147">
        <f>G34+G35+G36</f>
        <v>1358.6</v>
      </c>
      <c r="H33" s="121"/>
    </row>
    <row r="34" spans="1:8" s="5" customFormat="1" ht="65.25" customHeight="1">
      <c r="A34" s="108"/>
      <c r="B34" s="166" t="s">
        <v>182</v>
      </c>
      <c r="C34" s="9" t="s">
        <v>93</v>
      </c>
      <c r="D34" s="9" t="s">
        <v>99</v>
      </c>
      <c r="E34" s="9" t="s">
        <v>283</v>
      </c>
      <c r="F34" s="9" t="s">
        <v>178</v>
      </c>
      <c r="G34" s="147">
        <v>1010.7</v>
      </c>
      <c r="H34" s="254"/>
    </row>
    <row r="35" spans="1:8" s="5" customFormat="1" ht="33" customHeight="1">
      <c r="A35" s="108"/>
      <c r="B35" s="166" t="s">
        <v>291</v>
      </c>
      <c r="C35" s="9" t="s">
        <v>93</v>
      </c>
      <c r="D35" s="9" t="s">
        <v>99</v>
      </c>
      <c r="E35" s="9" t="s">
        <v>283</v>
      </c>
      <c r="F35" s="9" t="s">
        <v>179</v>
      </c>
      <c r="G35" s="147">
        <v>320.4</v>
      </c>
      <c r="H35" s="291"/>
    </row>
    <row r="36" spans="1:10" s="5" customFormat="1" ht="18.75">
      <c r="A36" s="108"/>
      <c r="B36" s="166" t="s">
        <v>185</v>
      </c>
      <c r="C36" s="9" t="s">
        <v>93</v>
      </c>
      <c r="D36" s="9" t="s">
        <v>99</v>
      </c>
      <c r="E36" s="9" t="s">
        <v>283</v>
      </c>
      <c r="F36" s="9" t="s">
        <v>180</v>
      </c>
      <c r="G36" s="147">
        <v>27.5</v>
      </c>
      <c r="H36" s="121"/>
      <c r="J36" s="150"/>
    </row>
    <row r="37" spans="1:10" s="5" customFormat="1" ht="53.25" customHeight="1">
      <c r="A37" s="108"/>
      <c r="B37" s="209" t="s">
        <v>15</v>
      </c>
      <c r="C37" s="9"/>
      <c r="D37" s="9"/>
      <c r="E37" s="11" t="s">
        <v>351</v>
      </c>
      <c r="F37" s="11"/>
      <c r="G37" s="147">
        <f>G38</f>
        <v>500</v>
      </c>
      <c r="H37" s="121"/>
      <c r="J37" s="150"/>
    </row>
    <row r="38" spans="1:10" s="5" customFormat="1" ht="66" customHeight="1">
      <c r="A38" s="108"/>
      <c r="B38" s="209" t="s">
        <v>182</v>
      </c>
      <c r="C38" s="9"/>
      <c r="D38" s="9"/>
      <c r="E38" s="11" t="s">
        <v>351</v>
      </c>
      <c r="F38" s="11" t="s">
        <v>178</v>
      </c>
      <c r="G38" s="147">
        <v>500</v>
      </c>
      <c r="H38" s="121"/>
      <c r="J38" s="150"/>
    </row>
    <row r="39" spans="1:10" s="5" customFormat="1" ht="53.25" customHeight="1">
      <c r="A39" s="108"/>
      <c r="B39" s="209" t="s">
        <v>15</v>
      </c>
      <c r="C39" s="9"/>
      <c r="D39" s="9"/>
      <c r="E39" s="11" t="s">
        <v>352</v>
      </c>
      <c r="F39" s="11"/>
      <c r="G39" s="147">
        <f>G40</f>
        <v>46.9</v>
      </c>
      <c r="H39" s="121"/>
      <c r="J39" s="150"/>
    </row>
    <row r="40" spans="1:10" s="5" customFormat="1" ht="66" customHeight="1">
      <c r="A40" s="108"/>
      <c r="B40" s="209" t="s">
        <v>182</v>
      </c>
      <c r="C40" s="9"/>
      <c r="D40" s="9"/>
      <c r="E40" s="11" t="s">
        <v>352</v>
      </c>
      <c r="F40" s="11" t="s">
        <v>178</v>
      </c>
      <c r="G40" s="147">
        <v>46.9</v>
      </c>
      <c r="H40" s="121"/>
      <c r="J40" s="150"/>
    </row>
    <row r="41" spans="1:10" s="5" customFormat="1" ht="31.5">
      <c r="A41" s="108"/>
      <c r="B41" s="166" t="s">
        <v>335</v>
      </c>
      <c r="C41" s="9"/>
      <c r="D41" s="9"/>
      <c r="E41" s="9" t="s">
        <v>330</v>
      </c>
      <c r="F41" s="9"/>
      <c r="G41" s="147">
        <f>G42</f>
        <v>45</v>
      </c>
      <c r="H41" s="121"/>
      <c r="J41" s="150"/>
    </row>
    <row r="42" spans="1:10" s="5" customFormat="1" ht="31.5">
      <c r="A42" s="108"/>
      <c r="B42" s="166" t="s">
        <v>237</v>
      </c>
      <c r="C42" s="9"/>
      <c r="D42" s="9"/>
      <c r="E42" s="9" t="s">
        <v>331</v>
      </c>
      <c r="F42" s="9"/>
      <c r="G42" s="147">
        <f>G43</f>
        <v>45</v>
      </c>
      <c r="H42" s="121"/>
      <c r="J42" s="150"/>
    </row>
    <row r="43" spans="1:10" s="5" customFormat="1" ht="31.5">
      <c r="A43" s="108"/>
      <c r="B43" s="166" t="s">
        <v>291</v>
      </c>
      <c r="C43" s="9"/>
      <c r="D43" s="9"/>
      <c r="E43" s="9" t="s">
        <v>331</v>
      </c>
      <c r="F43" s="9" t="s">
        <v>179</v>
      </c>
      <c r="G43" s="147">
        <v>45</v>
      </c>
      <c r="H43" s="121"/>
      <c r="J43" s="150"/>
    </row>
    <row r="44" spans="1:8" s="5" customFormat="1" ht="33.75" customHeight="1">
      <c r="A44" s="108"/>
      <c r="B44" s="166" t="s">
        <v>290</v>
      </c>
      <c r="C44" s="9" t="s">
        <v>93</v>
      </c>
      <c r="D44" s="9" t="s">
        <v>99</v>
      </c>
      <c r="E44" s="9" t="s">
        <v>332</v>
      </c>
      <c r="F44" s="9"/>
      <c r="G44" s="147">
        <f>G45</f>
        <v>45</v>
      </c>
      <c r="H44" s="121"/>
    </row>
    <row r="45" spans="1:8" s="5" customFormat="1" ht="33.75" customHeight="1">
      <c r="A45" s="108"/>
      <c r="B45" s="167" t="s">
        <v>333</v>
      </c>
      <c r="C45" s="9"/>
      <c r="D45" s="9"/>
      <c r="E45" s="9" t="s">
        <v>334</v>
      </c>
      <c r="F45" s="9"/>
      <c r="G45" s="147">
        <f>G46</f>
        <v>45</v>
      </c>
      <c r="H45" s="121"/>
    </row>
    <row r="46" spans="1:8" s="5" customFormat="1" ht="18.75" customHeight="1">
      <c r="A46" s="108"/>
      <c r="B46" s="234" t="s">
        <v>184</v>
      </c>
      <c r="C46" s="9" t="s">
        <v>93</v>
      </c>
      <c r="D46" s="9" t="s">
        <v>99</v>
      </c>
      <c r="E46" s="9" t="s">
        <v>334</v>
      </c>
      <c r="F46" s="9" t="s">
        <v>181</v>
      </c>
      <c r="G46" s="147">
        <v>45</v>
      </c>
      <c r="H46" s="121"/>
    </row>
    <row r="47" spans="1:8" s="5" customFormat="1" ht="47.25" hidden="1">
      <c r="A47" s="108"/>
      <c r="B47" s="166" t="s">
        <v>205</v>
      </c>
      <c r="C47" s="9" t="s">
        <v>93</v>
      </c>
      <c r="D47" s="9" t="s">
        <v>99</v>
      </c>
      <c r="E47" s="9" t="s">
        <v>234</v>
      </c>
      <c r="F47" s="9"/>
      <c r="G47" s="147">
        <f>G48</f>
        <v>0</v>
      </c>
      <c r="H47" s="123"/>
    </row>
    <row r="48" spans="1:8" s="5" customFormat="1" ht="69.75" customHeight="1" hidden="1">
      <c r="A48" s="108"/>
      <c r="B48" s="166" t="s">
        <v>182</v>
      </c>
      <c r="C48" s="9" t="s">
        <v>93</v>
      </c>
      <c r="D48" s="9" t="s">
        <v>99</v>
      </c>
      <c r="E48" s="9" t="s">
        <v>234</v>
      </c>
      <c r="F48" s="9" t="s">
        <v>178</v>
      </c>
      <c r="G48" s="147"/>
      <c r="H48" s="123"/>
    </row>
    <row r="49" spans="1:8" s="5" customFormat="1" ht="18.75">
      <c r="A49" s="108"/>
      <c r="B49" s="187" t="s">
        <v>235</v>
      </c>
      <c r="C49" s="165" t="s">
        <v>93</v>
      </c>
      <c r="D49" s="165" t="s">
        <v>99</v>
      </c>
      <c r="E49" s="178" t="s">
        <v>284</v>
      </c>
      <c r="F49" s="9"/>
      <c r="G49" s="148">
        <f>G50</f>
        <v>1279.6000000000001</v>
      </c>
      <c r="H49" s="121"/>
    </row>
    <row r="50" spans="1:8" s="5" customFormat="1" ht="31.5">
      <c r="A50" s="108"/>
      <c r="B50" s="166" t="s">
        <v>282</v>
      </c>
      <c r="C50" s="9"/>
      <c r="D50" s="9"/>
      <c r="E50" s="9" t="s">
        <v>285</v>
      </c>
      <c r="F50" s="9"/>
      <c r="G50" s="148">
        <f>G51+G71+G73</f>
        <v>1279.6000000000001</v>
      </c>
      <c r="H50" s="121"/>
    </row>
    <row r="51" spans="1:8" s="5" customFormat="1" ht="63">
      <c r="A51" s="108"/>
      <c r="B51" s="166" t="s">
        <v>232</v>
      </c>
      <c r="C51" s="9" t="s">
        <v>93</v>
      </c>
      <c r="D51" s="9" t="s">
        <v>99</v>
      </c>
      <c r="E51" s="9" t="s">
        <v>286</v>
      </c>
      <c r="F51" s="9"/>
      <c r="G51" s="147">
        <f>G52+G53+G54+G55</f>
        <v>888.3000000000001</v>
      </c>
      <c r="H51" s="121"/>
    </row>
    <row r="52" spans="1:8" s="5" customFormat="1" ht="63" customHeight="1">
      <c r="A52" s="108"/>
      <c r="B52" s="166" t="s">
        <v>182</v>
      </c>
      <c r="C52" s="9" t="s">
        <v>93</v>
      </c>
      <c r="D52" s="9" t="s">
        <v>99</v>
      </c>
      <c r="E52" s="9" t="s">
        <v>286</v>
      </c>
      <c r="F52" s="9" t="s">
        <v>178</v>
      </c>
      <c r="G52" s="147">
        <v>663.2</v>
      </c>
      <c r="H52" s="254"/>
    </row>
    <row r="53" spans="1:8" s="5" customFormat="1" ht="31.5">
      <c r="A53" s="108"/>
      <c r="B53" s="166" t="s">
        <v>291</v>
      </c>
      <c r="C53" s="9" t="s">
        <v>93</v>
      </c>
      <c r="D53" s="9" t="s">
        <v>99</v>
      </c>
      <c r="E53" s="9" t="s">
        <v>286</v>
      </c>
      <c r="F53" s="9" t="s">
        <v>179</v>
      </c>
      <c r="G53" s="147">
        <v>220.6</v>
      </c>
      <c r="H53" s="291"/>
    </row>
    <row r="54" spans="1:8" s="5" customFormat="1" ht="21" customHeight="1">
      <c r="A54" s="108"/>
      <c r="B54" s="166" t="s">
        <v>185</v>
      </c>
      <c r="C54" s="9" t="s">
        <v>93</v>
      </c>
      <c r="D54" s="9" t="s">
        <v>99</v>
      </c>
      <c r="E54" s="9" t="s">
        <v>286</v>
      </c>
      <c r="F54" s="9" t="s">
        <v>180</v>
      </c>
      <c r="G54" s="147">
        <v>4.5</v>
      </c>
      <c r="H54" s="123"/>
    </row>
    <row r="55" spans="1:8" s="5" customFormat="1" ht="54" customHeight="1" hidden="1">
      <c r="A55" s="108"/>
      <c r="B55" s="166" t="s">
        <v>205</v>
      </c>
      <c r="C55" s="9" t="s">
        <v>93</v>
      </c>
      <c r="D55" s="9" t="s">
        <v>99</v>
      </c>
      <c r="E55" s="9" t="s">
        <v>206</v>
      </c>
      <c r="F55" s="219"/>
      <c r="G55" s="220">
        <f>G56</f>
        <v>0</v>
      </c>
      <c r="H55" s="123"/>
    </row>
    <row r="56" spans="1:8" s="5" customFormat="1" ht="71.25" customHeight="1" hidden="1">
      <c r="A56" s="108"/>
      <c r="B56" s="166" t="s">
        <v>182</v>
      </c>
      <c r="C56" s="9" t="s">
        <v>93</v>
      </c>
      <c r="D56" s="9" t="s">
        <v>99</v>
      </c>
      <c r="E56" s="9" t="s">
        <v>206</v>
      </c>
      <c r="F56" s="219" t="s">
        <v>178</v>
      </c>
      <c r="G56" s="220"/>
      <c r="H56" s="123"/>
    </row>
    <row r="57" spans="1:8" s="5" customFormat="1" ht="29.25" customHeight="1" hidden="1">
      <c r="A57" s="108"/>
      <c r="B57" s="166" t="s">
        <v>239</v>
      </c>
      <c r="C57" s="165" t="s">
        <v>93</v>
      </c>
      <c r="D57" s="165" t="s">
        <v>99</v>
      </c>
      <c r="E57" s="9" t="s">
        <v>238</v>
      </c>
      <c r="F57" s="219"/>
      <c r="G57" s="221">
        <f>G58+G61</f>
        <v>0</v>
      </c>
      <c r="H57" s="123"/>
    </row>
    <row r="58" spans="1:8" s="5" customFormat="1" ht="33" customHeight="1" hidden="1">
      <c r="A58" s="108"/>
      <c r="B58" s="166" t="s">
        <v>237</v>
      </c>
      <c r="C58" s="9" t="s">
        <v>93</v>
      </c>
      <c r="D58" s="9" t="s">
        <v>99</v>
      </c>
      <c r="E58" s="9" t="s">
        <v>236</v>
      </c>
      <c r="F58" s="222"/>
      <c r="G58" s="220">
        <f>G59</f>
        <v>0</v>
      </c>
      <c r="H58" s="123"/>
    </row>
    <row r="59" spans="1:8" s="5" customFormat="1" ht="34.5" customHeight="1" hidden="1">
      <c r="A59" s="108"/>
      <c r="B59" s="166" t="s">
        <v>171</v>
      </c>
      <c r="C59" s="9" t="s">
        <v>93</v>
      </c>
      <c r="D59" s="9" t="s">
        <v>99</v>
      </c>
      <c r="E59" s="9" t="s">
        <v>236</v>
      </c>
      <c r="F59" s="223"/>
      <c r="G59" s="220">
        <f>G60</f>
        <v>0</v>
      </c>
      <c r="H59" s="123"/>
    </row>
    <row r="60" spans="1:8" s="5" customFormat="1" ht="36.75" customHeight="1" hidden="1">
      <c r="A60" s="108"/>
      <c r="B60" s="166" t="s">
        <v>183</v>
      </c>
      <c r="C60" s="9" t="s">
        <v>93</v>
      </c>
      <c r="D60" s="9" t="s">
        <v>99</v>
      </c>
      <c r="E60" s="9" t="s">
        <v>236</v>
      </c>
      <c r="F60" s="219" t="s">
        <v>179</v>
      </c>
      <c r="G60" s="220"/>
      <c r="H60" s="123"/>
    </row>
    <row r="61" spans="1:8" s="5" customFormat="1" ht="36.75" customHeight="1" hidden="1">
      <c r="A61" s="108"/>
      <c r="B61" s="166" t="s">
        <v>201</v>
      </c>
      <c r="C61" s="9" t="s">
        <v>93</v>
      </c>
      <c r="D61" s="9" t="s">
        <v>99</v>
      </c>
      <c r="E61" s="9" t="s">
        <v>199</v>
      </c>
      <c r="F61" s="219"/>
      <c r="G61" s="220">
        <f>G62</f>
        <v>0</v>
      </c>
      <c r="H61" s="123"/>
    </row>
    <row r="62" spans="1:8" s="5" customFormat="1" ht="25.5" customHeight="1" hidden="1">
      <c r="A62" s="108"/>
      <c r="B62" s="166" t="s">
        <v>171</v>
      </c>
      <c r="C62" s="9" t="s">
        <v>93</v>
      </c>
      <c r="D62" s="9" t="s">
        <v>99</v>
      </c>
      <c r="E62" s="9" t="s">
        <v>200</v>
      </c>
      <c r="F62" s="219"/>
      <c r="G62" s="220">
        <f>G63</f>
        <v>0</v>
      </c>
      <c r="H62" s="123"/>
    </row>
    <row r="63" spans="1:8" s="5" customFormat="1" ht="36.75" customHeight="1" hidden="1">
      <c r="A63" s="108"/>
      <c r="B63" s="166" t="s">
        <v>183</v>
      </c>
      <c r="C63" s="9" t="s">
        <v>93</v>
      </c>
      <c r="D63" s="9" t="s">
        <v>99</v>
      </c>
      <c r="E63" s="9" t="s">
        <v>200</v>
      </c>
      <c r="F63" s="219" t="s">
        <v>178</v>
      </c>
      <c r="G63" s="220"/>
      <c r="H63" s="123"/>
    </row>
    <row r="64" spans="1:8" s="5" customFormat="1" ht="36.75" customHeight="1" hidden="1">
      <c r="A64" s="108"/>
      <c r="B64" s="166" t="s">
        <v>204</v>
      </c>
      <c r="C64" s="9" t="s">
        <v>93</v>
      </c>
      <c r="D64" s="9" t="s">
        <v>99</v>
      </c>
      <c r="E64" s="9" t="s">
        <v>202</v>
      </c>
      <c r="F64" s="219"/>
      <c r="G64" s="220">
        <f>G65</f>
        <v>0</v>
      </c>
      <c r="H64" s="123"/>
    </row>
    <row r="65" spans="1:8" s="5" customFormat="1" ht="50.25" customHeight="1" hidden="1">
      <c r="A65" s="108"/>
      <c r="B65" s="166" t="s">
        <v>205</v>
      </c>
      <c r="C65" s="9" t="s">
        <v>93</v>
      </c>
      <c r="D65" s="9" t="s">
        <v>99</v>
      </c>
      <c r="E65" s="9" t="s">
        <v>203</v>
      </c>
      <c r="F65" s="219"/>
      <c r="G65" s="220">
        <f>G66</f>
        <v>0</v>
      </c>
      <c r="H65" s="123"/>
    </row>
    <row r="66" spans="1:8" s="5" customFormat="1" ht="36.75" customHeight="1" hidden="1">
      <c r="A66" s="108"/>
      <c r="B66" s="166" t="s">
        <v>182</v>
      </c>
      <c r="C66" s="9" t="s">
        <v>93</v>
      </c>
      <c r="D66" s="9" t="s">
        <v>99</v>
      </c>
      <c r="E66" s="9" t="s">
        <v>203</v>
      </c>
      <c r="F66" s="219" t="s">
        <v>178</v>
      </c>
      <c r="G66" s="220"/>
      <c r="H66" s="123"/>
    </row>
    <row r="67" spans="1:8" s="5" customFormat="1" ht="36.75" customHeight="1" hidden="1">
      <c r="A67" s="108"/>
      <c r="B67" s="167" t="s">
        <v>170</v>
      </c>
      <c r="C67" s="9" t="s">
        <v>93</v>
      </c>
      <c r="D67" s="9" t="s">
        <v>99</v>
      </c>
      <c r="E67" s="9" t="s">
        <v>164</v>
      </c>
      <c r="F67" s="219"/>
      <c r="G67" s="220">
        <f>G68</f>
        <v>0</v>
      </c>
      <c r="H67" s="123"/>
    </row>
    <row r="68" spans="1:8" s="5" customFormat="1" ht="54" customHeight="1" hidden="1">
      <c r="A68" s="108"/>
      <c r="B68" s="167" t="s">
        <v>224</v>
      </c>
      <c r="C68" s="9" t="s">
        <v>93</v>
      </c>
      <c r="D68" s="9" t="s">
        <v>99</v>
      </c>
      <c r="E68" s="9" t="s">
        <v>223</v>
      </c>
      <c r="F68" s="219"/>
      <c r="G68" s="220">
        <f>G69</f>
        <v>0</v>
      </c>
      <c r="H68" s="123"/>
    </row>
    <row r="69" spans="1:8" s="5" customFormat="1" ht="36.75" customHeight="1" hidden="1">
      <c r="A69" s="108"/>
      <c r="B69" s="167" t="s">
        <v>171</v>
      </c>
      <c r="C69" s="9" t="s">
        <v>93</v>
      </c>
      <c r="D69" s="9" t="s">
        <v>99</v>
      </c>
      <c r="E69" s="9" t="s">
        <v>225</v>
      </c>
      <c r="F69" s="219"/>
      <c r="G69" s="220">
        <f>G70</f>
        <v>0</v>
      </c>
      <c r="H69" s="123"/>
    </row>
    <row r="70" spans="1:8" s="5" customFormat="1" ht="36.75" customHeight="1" hidden="1">
      <c r="A70" s="108"/>
      <c r="B70" s="167" t="s">
        <v>183</v>
      </c>
      <c r="C70" s="9" t="s">
        <v>93</v>
      </c>
      <c r="D70" s="9" t="s">
        <v>99</v>
      </c>
      <c r="E70" s="9" t="s">
        <v>225</v>
      </c>
      <c r="F70" s="219" t="s">
        <v>179</v>
      </c>
      <c r="G70" s="220"/>
      <c r="H70" s="198"/>
    </row>
    <row r="71" spans="1:8" s="5" customFormat="1" ht="51.75" customHeight="1">
      <c r="A71" s="108"/>
      <c r="B71" s="209" t="s">
        <v>15</v>
      </c>
      <c r="C71" s="9"/>
      <c r="D71" s="9"/>
      <c r="E71" s="11" t="s">
        <v>353</v>
      </c>
      <c r="F71" s="11"/>
      <c r="G71" s="147">
        <f>G72</f>
        <v>344.4</v>
      </c>
      <c r="H71" s="198"/>
    </row>
    <row r="72" spans="1:8" s="5" customFormat="1" ht="68.25" customHeight="1">
      <c r="A72" s="108"/>
      <c r="B72" s="209" t="s">
        <v>182</v>
      </c>
      <c r="C72" s="9"/>
      <c r="D72" s="9"/>
      <c r="E72" s="11" t="s">
        <v>353</v>
      </c>
      <c r="F72" s="11" t="s">
        <v>178</v>
      </c>
      <c r="G72" s="147">
        <v>344.4</v>
      </c>
      <c r="H72" s="198"/>
    </row>
    <row r="73" spans="1:8" s="5" customFormat="1" ht="49.5" customHeight="1">
      <c r="A73" s="108"/>
      <c r="B73" s="209" t="s">
        <v>15</v>
      </c>
      <c r="C73" s="9"/>
      <c r="D73" s="9"/>
      <c r="E73" s="11" t="s">
        <v>354</v>
      </c>
      <c r="F73" s="11"/>
      <c r="G73" s="147">
        <f>G74</f>
        <v>46.9</v>
      </c>
      <c r="H73" s="198"/>
    </row>
    <row r="74" spans="1:8" s="5" customFormat="1" ht="66.75" customHeight="1">
      <c r="A74" s="108"/>
      <c r="B74" s="209" t="s">
        <v>182</v>
      </c>
      <c r="C74" s="9"/>
      <c r="D74" s="9"/>
      <c r="E74" s="11" t="s">
        <v>354</v>
      </c>
      <c r="F74" s="11" t="s">
        <v>178</v>
      </c>
      <c r="G74" s="147">
        <v>46.9</v>
      </c>
      <c r="H74" s="198"/>
    </row>
    <row r="75" spans="1:12" ht="31.5">
      <c r="A75" s="214">
        <v>2</v>
      </c>
      <c r="B75" s="33" t="s">
        <v>252</v>
      </c>
      <c r="C75" s="236" t="s">
        <v>92</v>
      </c>
      <c r="D75" s="236" t="s">
        <v>100</v>
      </c>
      <c r="E75" s="236" t="s">
        <v>287</v>
      </c>
      <c r="F75" s="237"/>
      <c r="G75" s="148">
        <f>G76</f>
        <v>40</v>
      </c>
      <c r="H75" s="121"/>
      <c r="K75" s="1"/>
      <c r="L75" s="1"/>
    </row>
    <row r="76" spans="1:12" ht="18.75">
      <c r="A76" s="214"/>
      <c r="B76" s="166" t="s">
        <v>304</v>
      </c>
      <c r="C76" s="10" t="s">
        <v>92</v>
      </c>
      <c r="D76" s="10" t="s">
        <v>100</v>
      </c>
      <c r="E76" s="10" t="s">
        <v>288</v>
      </c>
      <c r="F76" s="238"/>
      <c r="G76" s="147">
        <f>G77</f>
        <v>40</v>
      </c>
      <c r="H76" s="121"/>
      <c r="K76" s="1"/>
      <c r="L76" s="1"/>
    </row>
    <row r="77" spans="1:12" ht="31.5">
      <c r="A77" s="214"/>
      <c r="B77" s="166" t="s">
        <v>337</v>
      </c>
      <c r="C77" s="10"/>
      <c r="D77" s="10"/>
      <c r="E77" s="10" t="s">
        <v>338</v>
      </c>
      <c r="F77" s="238"/>
      <c r="G77" s="147">
        <f>G78</f>
        <v>40</v>
      </c>
      <c r="H77" s="121"/>
      <c r="K77" s="1"/>
      <c r="L77" s="1"/>
    </row>
    <row r="78" spans="1:12" ht="31.5">
      <c r="A78" s="214"/>
      <c r="B78" s="166" t="s">
        <v>340</v>
      </c>
      <c r="C78" s="10" t="s">
        <v>92</v>
      </c>
      <c r="D78" s="10" t="s">
        <v>100</v>
      </c>
      <c r="E78" s="10" t="s">
        <v>339</v>
      </c>
      <c r="F78" s="238"/>
      <c r="G78" s="147">
        <f>G79</f>
        <v>40</v>
      </c>
      <c r="H78" s="121"/>
      <c r="K78" s="1"/>
      <c r="L78" s="1"/>
    </row>
    <row r="79" spans="1:12" ht="34.5" customHeight="1">
      <c r="A79" s="214"/>
      <c r="B79" s="166" t="s">
        <v>291</v>
      </c>
      <c r="C79" s="10" t="s">
        <v>92</v>
      </c>
      <c r="D79" s="10" t="s">
        <v>100</v>
      </c>
      <c r="E79" s="10" t="s">
        <v>339</v>
      </c>
      <c r="F79" s="238" t="s">
        <v>179</v>
      </c>
      <c r="G79" s="147">
        <v>40</v>
      </c>
      <c r="H79" s="121"/>
      <c r="K79" s="1"/>
      <c r="L79" s="1"/>
    </row>
    <row r="80" spans="1:12" ht="37.5" customHeight="1">
      <c r="A80" s="214">
        <v>3</v>
      </c>
      <c r="B80" s="215" t="s">
        <v>253</v>
      </c>
      <c r="C80" s="178" t="s">
        <v>101</v>
      </c>
      <c r="D80" s="178" t="s">
        <v>94</v>
      </c>
      <c r="E80" s="178" t="s">
        <v>267</v>
      </c>
      <c r="F80" s="178"/>
      <c r="G80" s="191">
        <f>G81+G87</f>
        <v>81.6</v>
      </c>
      <c r="H80" s="121"/>
      <c r="K80" s="1"/>
      <c r="L80" s="1"/>
    </row>
    <row r="81" spans="1:12" ht="22.5" customHeight="1">
      <c r="A81" s="108"/>
      <c r="B81" s="168" t="s">
        <v>239</v>
      </c>
      <c r="C81" s="9" t="s">
        <v>101</v>
      </c>
      <c r="D81" s="9" t="s">
        <v>94</v>
      </c>
      <c r="E81" s="9" t="s">
        <v>307</v>
      </c>
      <c r="F81" s="9"/>
      <c r="G81" s="147">
        <f>G82</f>
        <v>45.3</v>
      </c>
      <c r="H81" s="121"/>
      <c r="K81" s="1"/>
      <c r="L81" s="1"/>
    </row>
    <row r="82" spans="1:12" ht="50.25" customHeight="1">
      <c r="A82" s="108"/>
      <c r="B82" s="166" t="s">
        <v>308</v>
      </c>
      <c r="C82" s="9"/>
      <c r="D82" s="9"/>
      <c r="E82" s="9" t="s">
        <v>309</v>
      </c>
      <c r="F82" s="9"/>
      <c r="G82" s="147">
        <f>G83+G85</f>
        <v>45.3</v>
      </c>
      <c r="H82" s="121"/>
      <c r="K82" s="1"/>
      <c r="L82" s="1"/>
    </row>
    <row r="83" spans="1:12" ht="36" customHeight="1">
      <c r="A83" s="108"/>
      <c r="B83" s="166" t="s">
        <v>268</v>
      </c>
      <c r="C83" s="9"/>
      <c r="D83" s="9"/>
      <c r="E83" s="9" t="s">
        <v>310</v>
      </c>
      <c r="F83" s="9"/>
      <c r="G83" s="147">
        <f>G84</f>
        <v>34</v>
      </c>
      <c r="H83" s="121"/>
      <c r="K83" s="1"/>
      <c r="L83" s="1"/>
    </row>
    <row r="84" spans="1:12" ht="33.75" customHeight="1">
      <c r="A84" s="108"/>
      <c r="B84" s="166" t="s">
        <v>291</v>
      </c>
      <c r="C84" s="9" t="s">
        <v>101</v>
      </c>
      <c r="D84" s="9" t="s">
        <v>94</v>
      </c>
      <c r="E84" s="9" t="s">
        <v>310</v>
      </c>
      <c r="F84" s="9" t="s">
        <v>179</v>
      </c>
      <c r="G84" s="147">
        <v>34</v>
      </c>
      <c r="H84" s="121"/>
      <c r="K84" s="1"/>
      <c r="L84" s="1"/>
    </row>
    <row r="85" spans="1:12" ht="67.5" customHeight="1">
      <c r="A85" s="108"/>
      <c r="B85" s="168" t="s">
        <v>57</v>
      </c>
      <c r="C85" s="9"/>
      <c r="D85" s="9"/>
      <c r="E85" s="9" t="s">
        <v>346</v>
      </c>
      <c r="F85" s="9"/>
      <c r="G85" s="147">
        <f>G86</f>
        <v>11.3</v>
      </c>
      <c r="H85" s="121"/>
      <c r="K85" s="1"/>
      <c r="L85" s="1"/>
    </row>
    <row r="86" spans="1:12" ht="34.5" customHeight="1">
      <c r="A86" s="108"/>
      <c r="B86" s="166" t="s">
        <v>291</v>
      </c>
      <c r="C86" s="9"/>
      <c r="D86" s="9"/>
      <c r="E86" s="9" t="s">
        <v>346</v>
      </c>
      <c r="F86" s="9" t="s">
        <v>179</v>
      </c>
      <c r="G86" s="147">
        <v>11.3</v>
      </c>
      <c r="H86" s="121"/>
      <c r="K86" s="1"/>
      <c r="L86" s="1"/>
    </row>
    <row r="87" spans="1:12" ht="33.75" customHeight="1">
      <c r="A87" s="108"/>
      <c r="B87" s="168" t="s">
        <v>348</v>
      </c>
      <c r="C87" s="9" t="s">
        <v>101</v>
      </c>
      <c r="D87" s="9" t="s">
        <v>94</v>
      </c>
      <c r="E87" s="9" t="s">
        <v>344</v>
      </c>
      <c r="F87" s="9"/>
      <c r="G87" s="147">
        <f>G89</f>
        <v>36.3</v>
      </c>
      <c r="H87" s="121"/>
      <c r="K87" s="1"/>
      <c r="L87" s="1"/>
    </row>
    <row r="88" spans="1:12" ht="66" customHeight="1">
      <c r="A88" s="108"/>
      <c r="B88" s="166" t="s">
        <v>46</v>
      </c>
      <c r="C88" s="9"/>
      <c r="D88" s="9"/>
      <c r="E88" s="9" t="s">
        <v>345</v>
      </c>
      <c r="F88" s="9"/>
      <c r="G88" s="147">
        <f>G89</f>
        <v>36.3</v>
      </c>
      <c r="H88" s="121"/>
      <c r="K88" s="1"/>
      <c r="L88" s="1"/>
    </row>
    <row r="89" spans="1:12" ht="33" customHeight="1">
      <c r="A89" s="108"/>
      <c r="B89" s="209" t="s">
        <v>291</v>
      </c>
      <c r="C89" s="11" t="s">
        <v>101</v>
      </c>
      <c r="D89" s="11" t="s">
        <v>94</v>
      </c>
      <c r="E89" s="11" t="s">
        <v>345</v>
      </c>
      <c r="F89" s="11" t="s">
        <v>179</v>
      </c>
      <c r="G89" s="233">
        <v>36.3</v>
      </c>
      <c r="H89" s="121"/>
      <c r="K89" s="1"/>
      <c r="L89" s="1"/>
    </row>
    <row r="90" spans="1:12" ht="40.5" customHeight="1">
      <c r="A90" s="214">
        <v>4</v>
      </c>
      <c r="B90" s="239" t="s">
        <v>254</v>
      </c>
      <c r="C90" s="178" t="s">
        <v>105</v>
      </c>
      <c r="D90" s="178" t="s">
        <v>94</v>
      </c>
      <c r="E90" s="178" t="s">
        <v>269</v>
      </c>
      <c r="F90" s="178"/>
      <c r="G90" s="191">
        <f>G91</f>
        <v>1263.7</v>
      </c>
      <c r="H90" s="121"/>
      <c r="K90" s="1"/>
      <c r="L90" s="1"/>
    </row>
    <row r="91" spans="1:12" ht="18" customHeight="1">
      <c r="A91" s="108"/>
      <c r="B91" s="210" t="s">
        <v>304</v>
      </c>
      <c r="C91" s="11" t="s">
        <v>105</v>
      </c>
      <c r="D91" s="11" t="s">
        <v>94</v>
      </c>
      <c r="E91" s="11" t="s">
        <v>270</v>
      </c>
      <c r="F91" s="11"/>
      <c r="G91" s="233">
        <f>G92</f>
        <v>1263.7</v>
      </c>
      <c r="H91" s="121"/>
      <c r="K91" s="1"/>
      <c r="L91" s="1"/>
    </row>
    <row r="92" spans="1:12" ht="50.25" customHeight="1">
      <c r="A92" s="108"/>
      <c r="B92" s="167" t="s">
        <v>311</v>
      </c>
      <c r="C92" s="11"/>
      <c r="D92" s="11"/>
      <c r="E92" s="11" t="s">
        <v>271</v>
      </c>
      <c r="F92" s="11"/>
      <c r="G92" s="233">
        <f>G93</f>
        <v>1263.7</v>
      </c>
      <c r="H92" s="121"/>
      <c r="K92" s="1"/>
      <c r="L92" s="1"/>
    </row>
    <row r="93" spans="1:12" ht="51" customHeight="1">
      <c r="A93" s="108"/>
      <c r="B93" s="210" t="s">
        <v>240</v>
      </c>
      <c r="C93" s="11" t="s">
        <v>105</v>
      </c>
      <c r="D93" s="11" t="s">
        <v>94</v>
      </c>
      <c r="E93" s="11" t="s">
        <v>272</v>
      </c>
      <c r="F93" s="11"/>
      <c r="G93" s="233">
        <f>G94</f>
        <v>1263.7</v>
      </c>
      <c r="H93" s="121"/>
      <c r="K93" s="1"/>
      <c r="L93" s="1"/>
    </row>
    <row r="94" spans="1:12" ht="36" customHeight="1">
      <c r="A94" s="108"/>
      <c r="B94" s="209" t="s">
        <v>291</v>
      </c>
      <c r="C94" s="11" t="s">
        <v>105</v>
      </c>
      <c r="D94" s="11" t="s">
        <v>94</v>
      </c>
      <c r="E94" s="11" t="s">
        <v>272</v>
      </c>
      <c r="F94" s="11" t="s">
        <v>179</v>
      </c>
      <c r="G94" s="233">
        <v>1263.7</v>
      </c>
      <c r="H94" s="121"/>
      <c r="K94" s="1"/>
      <c r="L94" s="1"/>
    </row>
    <row r="95" spans="1:12" ht="53.25" customHeight="1">
      <c r="A95" s="108">
        <v>5</v>
      </c>
      <c r="B95" s="239" t="s">
        <v>273</v>
      </c>
      <c r="C95" s="11"/>
      <c r="D95" s="11"/>
      <c r="E95" s="11" t="s">
        <v>274</v>
      </c>
      <c r="F95" s="11"/>
      <c r="G95" s="191">
        <f>G96</f>
        <v>5</v>
      </c>
      <c r="H95" s="121"/>
      <c r="K95" s="1"/>
      <c r="L95" s="1"/>
    </row>
    <row r="96" spans="1:12" ht="20.25" customHeight="1">
      <c r="A96" s="108"/>
      <c r="B96" s="210" t="s">
        <v>304</v>
      </c>
      <c r="C96" s="11"/>
      <c r="D96" s="11"/>
      <c r="E96" s="11" t="s">
        <v>275</v>
      </c>
      <c r="F96" s="11"/>
      <c r="G96" s="233">
        <f>G97</f>
        <v>5</v>
      </c>
      <c r="H96" s="121"/>
      <c r="K96" s="1"/>
      <c r="L96" s="1"/>
    </row>
    <row r="97" spans="1:12" ht="34.5" customHeight="1">
      <c r="A97" s="108"/>
      <c r="B97" s="210" t="s">
        <v>312</v>
      </c>
      <c r="C97" s="11"/>
      <c r="D97" s="11"/>
      <c r="E97" s="11" t="s">
        <v>276</v>
      </c>
      <c r="F97" s="11"/>
      <c r="G97" s="233">
        <f>G98</f>
        <v>5</v>
      </c>
      <c r="H97" s="121"/>
      <c r="K97" s="1"/>
      <c r="L97" s="1"/>
    </row>
    <row r="98" spans="1:12" ht="23.25" customHeight="1">
      <c r="A98" s="108"/>
      <c r="B98" s="210" t="s">
        <v>313</v>
      </c>
      <c r="C98" s="11"/>
      <c r="D98" s="11"/>
      <c r="E98" s="11" t="s">
        <v>277</v>
      </c>
      <c r="F98" s="11"/>
      <c r="G98" s="233">
        <f>G99</f>
        <v>5</v>
      </c>
      <c r="H98" s="121"/>
      <c r="K98" s="1"/>
      <c r="L98" s="1"/>
    </row>
    <row r="99" spans="1:12" ht="33.75" customHeight="1">
      <c r="A99" s="108"/>
      <c r="B99" s="209" t="s">
        <v>291</v>
      </c>
      <c r="C99" s="11"/>
      <c r="D99" s="11"/>
      <c r="E99" s="11" t="s">
        <v>277</v>
      </c>
      <c r="F99" s="11" t="s">
        <v>179</v>
      </c>
      <c r="G99" s="233">
        <v>5</v>
      </c>
      <c r="H99" s="121"/>
      <c r="K99" s="1"/>
      <c r="L99" s="1"/>
    </row>
    <row r="100" spans="1:12" ht="35.25" customHeight="1">
      <c r="A100" s="214">
        <v>6</v>
      </c>
      <c r="B100" s="245" t="s">
        <v>255</v>
      </c>
      <c r="C100" s="165" t="s">
        <v>99</v>
      </c>
      <c r="D100" s="165" t="s">
        <v>105</v>
      </c>
      <c r="E100" s="165" t="s">
        <v>259</v>
      </c>
      <c r="F100" s="165"/>
      <c r="G100" s="148">
        <f>G101</f>
        <v>4357.6</v>
      </c>
      <c r="H100" s="121"/>
      <c r="K100" s="1"/>
      <c r="L100" s="1"/>
    </row>
    <row r="101" spans="1:12" ht="21" customHeight="1">
      <c r="A101" s="108"/>
      <c r="B101" s="243" t="s">
        <v>304</v>
      </c>
      <c r="C101" s="9" t="s">
        <v>99</v>
      </c>
      <c r="D101" s="9" t="s">
        <v>105</v>
      </c>
      <c r="E101" s="9" t="s">
        <v>260</v>
      </c>
      <c r="F101" s="9"/>
      <c r="G101" s="147">
        <f>G102+G105+G119</f>
        <v>4357.6</v>
      </c>
      <c r="H101" s="121"/>
      <c r="K101" s="1"/>
      <c r="L101" s="1"/>
    </row>
    <row r="102" spans="1:12" ht="33" customHeight="1">
      <c r="A102" s="108"/>
      <c r="B102" s="243" t="s">
        <v>161</v>
      </c>
      <c r="C102" s="9"/>
      <c r="D102" s="9"/>
      <c r="E102" s="9" t="s">
        <v>261</v>
      </c>
      <c r="F102" s="9"/>
      <c r="G102" s="147">
        <f>G103</f>
        <v>697.2</v>
      </c>
      <c r="H102" s="121"/>
      <c r="K102" s="1"/>
      <c r="L102" s="1"/>
    </row>
    <row r="103" spans="1:12" ht="33" customHeight="1">
      <c r="A103" s="108"/>
      <c r="B103" s="166" t="s">
        <v>162</v>
      </c>
      <c r="C103" s="9" t="s">
        <v>99</v>
      </c>
      <c r="D103" s="9" t="s">
        <v>105</v>
      </c>
      <c r="E103" s="9" t="s">
        <v>262</v>
      </c>
      <c r="F103" s="9"/>
      <c r="G103" s="147">
        <f>G104</f>
        <v>697.2</v>
      </c>
      <c r="H103" s="121"/>
      <c r="K103" s="1"/>
      <c r="L103" s="1"/>
    </row>
    <row r="104" spans="1:12" ht="64.5" customHeight="1">
      <c r="A104" s="108"/>
      <c r="B104" s="166" t="s">
        <v>182</v>
      </c>
      <c r="C104" s="9" t="s">
        <v>99</v>
      </c>
      <c r="D104" s="9" t="s">
        <v>105</v>
      </c>
      <c r="E104" s="9" t="s">
        <v>262</v>
      </c>
      <c r="F104" s="9" t="s">
        <v>178</v>
      </c>
      <c r="G104" s="147">
        <v>697.2</v>
      </c>
      <c r="H104" s="121"/>
      <c r="K104" s="1"/>
      <c r="L104" s="1"/>
    </row>
    <row r="105" spans="1:12" ht="34.5" customHeight="1">
      <c r="A105" s="108"/>
      <c r="B105" s="243" t="s">
        <v>342</v>
      </c>
      <c r="C105" s="9"/>
      <c r="D105" s="9"/>
      <c r="E105" s="9" t="s">
        <v>263</v>
      </c>
      <c r="F105" s="9"/>
      <c r="G105" s="147">
        <f>G106+G110+G112+G114+G117</f>
        <v>3542.2000000000003</v>
      </c>
      <c r="H105" s="121"/>
      <c r="K105" s="1"/>
      <c r="L105" s="1"/>
    </row>
    <row r="106" spans="1:12" ht="33.75" customHeight="1">
      <c r="A106" s="108"/>
      <c r="B106" s="243" t="s">
        <v>162</v>
      </c>
      <c r="C106" s="9"/>
      <c r="D106" s="9"/>
      <c r="E106" s="9" t="s">
        <v>264</v>
      </c>
      <c r="F106" s="9"/>
      <c r="G106" s="147">
        <f>G107+G108+G109</f>
        <v>3008.4</v>
      </c>
      <c r="H106" s="121"/>
      <c r="K106" s="1"/>
      <c r="L106" s="1"/>
    </row>
    <row r="107" spans="1:12" ht="64.5" customHeight="1">
      <c r="A107" s="108"/>
      <c r="B107" s="166" t="s">
        <v>182</v>
      </c>
      <c r="C107" s="9"/>
      <c r="D107" s="9"/>
      <c r="E107" s="9" t="s">
        <v>264</v>
      </c>
      <c r="F107" s="9" t="s">
        <v>178</v>
      </c>
      <c r="G107" s="147">
        <v>2461.4</v>
      </c>
      <c r="H107" s="121"/>
      <c r="K107" s="1"/>
      <c r="L107" s="1"/>
    </row>
    <row r="108" spans="1:12" ht="33" customHeight="1">
      <c r="A108" s="108"/>
      <c r="B108" s="166" t="s">
        <v>291</v>
      </c>
      <c r="C108" s="9" t="s">
        <v>99</v>
      </c>
      <c r="D108" s="9" t="s">
        <v>105</v>
      </c>
      <c r="E108" s="9" t="s">
        <v>264</v>
      </c>
      <c r="F108" s="9" t="s">
        <v>179</v>
      </c>
      <c r="G108" s="147">
        <v>435</v>
      </c>
      <c r="H108" s="121"/>
      <c r="K108" s="1"/>
      <c r="L108" s="1"/>
    </row>
    <row r="109" spans="1:12" ht="21" customHeight="1">
      <c r="A109" s="108"/>
      <c r="B109" s="166" t="s">
        <v>185</v>
      </c>
      <c r="C109" s="9" t="s">
        <v>99</v>
      </c>
      <c r="D109" s="9" t="s">
        <v>105</v>
      </c>
      <c r="E109" s="9" t="s">
        <v>264</v>
      </c>
      <c r="F109" s="9" t="s">
        <v>180</v>
      </c>
      <c r="G109" s="147">
        <v>112</v>
      </c>
      <c r="H109" s="121"/>
      <c r="K109" s="1"/>
      <c r="L109" s="1"/>
    </row>
    <row r="110" spans="1:12" ht="50.25" customHeight="1">
      <c r="A110" s="108"/>
      <c r="B110" s="167" t="s">
        <v>42</v>
      </c>
      <c r="C110" s="9"/>
      <c r="D110" s="9"/>
      <c r="E110" s="9" t="s">
        <v>303</v>
      </c>
      <c r="F110" s="9"/>
      <c r="G110" s="147">
        <f>G111</f>
        <v>320</v>
      </c>
      <c r="H110" s="121"/>
      <c r="K110" s="1"/>
      <c r="L110" s="1"/>
    </row>
    <row r="111" spans="1:12" ht="32.25" customHeight="1">
      <c r="A111" s="108"/>
      <c r="B111" s="166" t="s">
        <v>291</v>
      </c>
      <c r="C111" s="9"/>
      <c r="D111" s="9"/>
      <c r="E111" s="9" t="s">
        <v>303</v>
      </c>
      <c r="F111" s="9" t="s">
        <v>179</v>
      </c>
      <c r="G111" s="147">
        <v>320</v>
      </c>
      <c r="H111" s="121"/>
      <c r="K111" s="1"/>
      <c r="L111" s="1"/>
    </row>
    <row r="112" spans="1:12" ht="33" customHeight="1">
      <c r="A112" s="108"/>
      <c r="B112" s="166" t="s">
        <v>247</v>
      </c>
      <c r="C112" s="9"/>
      <c r="D112" s="9"/>
      <c r="E112" s="9" t="s">
        <v>265</v>
      </c>
      <c r="F112" s="9"/>
      <c r="G112" s="147">
        <f>G113</f>
        <v>24</v>
      </c>
      <c r="H112" s="121"/>
      <c r="K112" s="1"/>
      <c r="L112" s="1"/>
    </row>
    <row r="113" spans="1:12" ht="21" customHeight="1">
      <c r="A113" s="108"/>
      <c r="B113" s="166" t="s">
        <v>291</v>
      </c>
      <c r="C113" s="9"/>
      <c r="D113" s="9"/>
      <c r="E113" s="9" t="s">
        <v>265</v>
      </c>
      <c r="F113" s="9" t="s">
        <v>179</v>
      </c>
      <c r="G113" s="147">
        <v>24</v>
      </c>
      <c r="H113" s="121"/>
      <c r="K113" s="1"/>
      <c r="L113" s="1"/>
    </row>
    <row r="114" spans="1:12" ht="36" customHeight="1">
      <c r="A114" s="108"/>
      <c r="B114" s="167" t="s">
        <v>122</v>
      </c>
      <c r="C114" s="9"/>
      <c r="D114" s="9"/>
      <c r="E114" s="9" t="s">
        <v>355</v>
      </c>
      <c r="F114" s="9"/>
      <c r="G114" s="147">
        <f>G115+G116</f>
        <v>186</v>
      </c>
      <c r="H114" s="121"/>
      <c r="K114" s="1"/>
      <c r="L114" s="1"/>
    </row>
    <row r="115" spans="1:12" ht="65.25" customHeight="1">
      <c r="A115" s="108"/>
      <c r="B115" s="167" t="s">
        <v>182</v>
      </c>
      <c r="C115" s="9" t="s">
        <v>100</v>
      </c>
      <c r="D115" s="9" t="s">
        <v>101</v>
      </c>
      <c r="E115" s="9" t="s">
        <v>355</v>
      </c>
      <c r="F115" s="246" t="s">
        <v>178</v>
      </c>
      <c r="G115" s="147">
        <v>186</v>
      </c>
      <c r="H115" s="121"/>
      <c r="K115" s="1"/>
      <c r="L115" s="1"/>
    </row>
    <row r="116" spans="1:12" ht="33" customHeight="1" hidden="1">
      <c r="A116" s="108"/>
      <c r="B116" s="166" t="s">
        <v>291</v>
      </c>
      <c r="C116" s="9" t="s">
        <v>100</v>
      </c>
      <c r="D116" s="9" t="s">
        <v>101</v>
      </c>
      <c r="E116" s="9" t="s">
        <v>355</v>
      </c>
      <c r="F116" s="9" t="s">
        <v>179</v>
      </c>
      <c r="G116" s="147"/>
      <c r="H116" s="121"/>
      <c r="K116" s="1"/>
      <c r="L116" s="1"/>
    </row>
    <row r="117" spans="1:12" ht="47.25" customHeight="1">
      <c r="A117" s="108"/>
      <c r="B117" s="166" t="s">
        <v>244</v>
      </c>
      <c r="C117" s="9"/>
      <c r="D117" s="9"/>
      <c r="E117" s="9" t="s">
        <v>306</v>
      </c>
      <c r="F117" s="9"/>
      <c r="G117" s="147">
        <f>G118</f>
        <v>3.8</v>
      </c>
      <c r="H117" s="121"/>
      <c r="K117" s="1"/>
      <c r="L117" s="1"/>
    </row>
    <row r="118" spans="1:12" ht="33.75" customHeight="1">
      <c r="A118" s="108"/>
      <c r="B118" s="166" t="s">
        <v>291</v>
      </c>
      <c r="C118" s="9"/>
      <c r="D118" s="9"/>
      <c r="E118" s="9" t="s">
        <v>306</v>
      </c>
      <c r="F118" s="9" t="s">
        <v>179</v>
      </c>
      <c r="G118" s="147">
        <v>3.8</v>
      </c>
      <c r="H118" s="121"/>
      <c r="K118" s="1"/>
      <c r="L118" s="1"/>
    </row>
    <row r="119" spans="1:12" ht="33" customHeight="1">
      <c r="A119" s="108"/>
      <c r="B119" s="167" t="s">
        <v>50</v>
      </c>
      <c r="C119" s="9"/>
      <c r="D119" s="9"/>
      <c r="E119" s="9" t="s">
        <v>47</v>
      </c>
      <c r="F119" s="9"/>
      <c r="G119" s="147">
        <f>G120</f>
        <v>118.2</v>
      </c>
      <c r="H119" s="121"/>
      <c r="K119" s="1"/>
      <c r="L119" s="1"/>
    </row>
    <row r="120" spans="1:12" ht="35.25" customHeight="1">
      <c r="A120" s="108"/>
      <c r="B120" s="167" t="s">
        <v>51</v>
      </c>
      <c r="C120" s="9"/>
      <c r="D120" s="9"/>
      <c r="E120" s="9" t="s">
        <v>48</v>
      </c>
      <c r="F120" s="9"/>
      <c r="G120" s="147">
        <f>G121</f>
        <v>118.2</v>
      </c>
      <c r="H120" s="121"/>
      <c r="K120" s="1"/>
      <c r="L120" s="1"/>
    </row>
    <row r="121" spans="1:12" ht="32.25" customHeight="1">
      <c r="A121" s="108"/>
      <c r="B121" s="166" t="s">
        <v>291</v>
      </c>
      <c r="C121" s="9"/>
      <c r="D121" s="9"/>
      <c r="E121" s="9" t="s">
        <v>48</v>
      </c>
      <c r="F121" s="9" t="s">
        <v>179</v>
      </c>
      <c r="G121" s="147">
        <v>118.2</v>
      </c>
      <c r="H121" s="121"/>
      <c r="K121" s="1"/>
      <c r="L121" s="1"/>
    </row>
    <row r="122" spans="1:12" ht="33" customHeight="1">
      <c r="A122" s="214">
        <v>7</v>
      </c>
      <c r="B122" s="235" t="s">
        <v>43</v>
      </c>
      <c r="C122" s="165" t="s">
        <v>90</v>
      </c>
      <c r="D122" s="165" t="s">
        <v>100</v>
      </c>
      <c r="E122" s="9" t="s">
        <v>278</v>
      </c>
      <c r="F122" s="9"/>
      <c r="G122" s="148">
        <f>G123</f>
        <v>6805.200000000001</v>
      </c>
      <c r="H122" s="121"/>
      <c r="K122" s="1"/>
      <c r="L122" s="1"/>
    </row>
    <row r="123" spans="1:12" ht="18" customHeight="1">
      <c r="A123" s="108"/>
      <c r="B123" s="168" t="s">
        <v>304</v>
      </c>
      <c r="C123" s="9"/>
      <c r="D123" s="9"/>
      <c r="E123" s="9" t="s">
        <v>314</v>
      </c>
      <c r="F123" s="9"/>
      <c r="G123" s="147">
        <f>G124+G133+G136+G139+G142</f>
        <v>6805.200000000001</v>
      </c>
      <c r="H123" s="121"/>
      <c r="K123" s="1"/>
      <c r="L123" s="1"/>
    </row>
    <row r="124" spans="1:12" ht="33.75" customHeight="1">
      <c r="A124" s="108"/>
      <c r="B124" s="168" t="s">
        <v>315</v>
      </c>
      <c r="C124" s="9"/>
      <c r="D124" s="9"/>
      <c r="E124" s="9" t="s">
        <v>316</v>
      </c>
      <c r="F124" s="9"/>
      <c r="G124" s="147">
        <f>G125+G127+G129+G131</f>
        <v>6287.6</v>
      </c>
      <c r="H124" s="121"/>
      <c r="K124" s="1"/>
      <c r="L124" s="1"/>
    </row>
    <row r="125" spans="1:12" ht="24.75" customHeight="1" hidden="1">
      <c r="A125" s="108"/>
      <c r="B125" s="168" t="s">
        <v>296</v>
      </c>
      <c r="C125" s="9"/>
      <c r="D125" s="9"/>
      <c r="E125" s="9" t="s">
        <v>317</v>
      </c>
      <c r="F125" s="9"/>
      <c r="G125" s="147">
        <f>G126</f>
        <v>0</v>
      </c>
      <c r="H125" s="121"/>
      <c r="K125" s="1"/>
      <c r="L125" s="1"/>
    </row>
    <row r="126" spans="1:12" ht="36.75" customHeight="1" hidden="1">
      <c r="A126" s="108"/>
      <c r="B126" s="166" t="s">
        <v>291</v>
      </c>
      <c r="C126" s="9"/>
      <c r="D126" s="9"/>
      <c r="E126" s="9" t="s">
        <v>317</v>
      </c>
      <c r="F126" s="9" t="s">
        <v>179</v>
      </c>
      <c r="G126" s="147"/>
      <c r="H126" s="121"/>
      <c r="K126" s="1"/>
      <c r="L126" s="1"/>
    </row>
    <row r="127" spans="1:12" ht="33.75" customHeight="1">
      <c r="A127" s="108"/>
      <c r="B127" s="168" t="s">
        <v>248</v>
      </c>
      <c r="C127" s="9"/>
      <c r="D127" s="9"/>
      <c r="E127" s="9" t="s">
        <v>318</v>
      </c>
      <c r="F127" s="9"/>
      <c r="G127" s="147">
        <f>G128</f>
        <v>102</v>
      </c>
      <c r="H127" s="121"/>
      <c r="K127" s="1"/>
      <c r="L127" s="1"/>
    </row>
    <row r="128" spans="1:12" ht="33.75" customHeight="1">
      <c r="A128" s="108"/>
      <c r="B128" s="166" t="s">
        <v>291</v>
      </c>
      <c r="C128" s="9" t="s">
        <v>90</v>
      </c>
      <c r="D128" s="9" t="s">
        <v>100</v>
      </c>
      <c r="E128" s="9" t="s">
        <v>318</v>
      </c>
      <c r="F128" s="9" t="s">
        <v>179</v>
      </c>
      <c r="G128" s="147">
        <v>102</v>
      </c>
      <c r="H128" s="121"/>
      <c r="K128" s="1"/>
      <c r="L128" s="1"/>
    </row>
    <row r="129" spans="1:12" ht="21" customHeight="1">
      <c r="A129" s="108"/>
      <c r="B129" s="209" t="s">
        <v>1</v>
      </c>
      <c r="C129" s="9"/>
      <c r="D129" s="9"/>
      <c r="E129" s="11" t="s">
        <v>13</v>
      </c>
      <c r="F129" s="11"/>
      <c r="G129" s="147">
        <f>G130</f>
        <v>1855.8</v>
      </c>
      <c r="H129" s="121"/>
      <c r="K129" s="1"/>
      <c r="L129" s="1"/>
    </row>
    <row r="130" spans="1:12" ht="33" customHeight="1">
      <c r="A130" s="108"/>
      <c r="B130" s="209" t="s">
        <v>2</v>
      </c>
      <c r="C130" s="9"/>
      <c r="D130" s="9"/>
      <c r="E130" s="11" t="s">
        <v>13</v>
      </c>
      <c r="F130" s="11" t="s">
        <v>3</v>
      </c>
      <c r="G130" s="147">
        <v>1855.8</v>
      </c>
      <c r="H130" s="121"/>
      <c r="K130" s="1"/>
      <c r="L130" s="1"/>
    </row>
    <row r="131" spans="1:12" ht="21" customHeight="1">
      <c r="A131" s="108"/>
      <c r="B131" s="209" t="s">
        <v>1</v>
      </c>
      <c r="C131" s="9"/>
      <c r="D131" s="9"/>
      <c r="E131" s="11" t="s">
        <v>14</v>
      </c>
      <c r="F131" s="11"/>
      <c r="G131" s="147">
        <f>G132</f>
        <v>4329.8</v>
      </c>
      <c r="H131" s="121"/>
      <c r="K131" s="1"/>
      <c r="L131" s="1"/>
    </row>
    <row r="132" spans="1:12" ht="35.25" customHeight="1">
      <c r="A132" s="108"/>
      <c r="B132" s="209" t="s">
        <v>2</v>
      </c>
      <c r="C132" s="9"/>
      <c r="D132" s="9"/>
      <c r="E132" s="11" t="s">
        <v>14</v>
      </c>
      <c r="F132" s="11" t="s">
        <v>3</v>
      </c>
      <c r="G132" s="147">
        <v>4329.8</v>
      </c>
      <c r="H132" s="121"/>
      <c r="K132" s="1"/>
      <c r="L132" s="1"/>
    </row>
    <row r="133" spans="1:12" ht="31.5" customHeight="1">
      <c r="A133" s="108"/>
      <c r="B133" s="240" t="s">
        <v>319</v>
      </c>
      <c r="C133" s="11" t="s">
        <v>90</v>
      </c>
      <c r="D133" s="11" t="s">
        <v>101</v>
      </c>
      <c r="E133" s="11" t="s">
        <v>320</v>
      </c>
      <c r="F133" s="11"/>
      <c r="G133" s="233">
        <f>G134</f>
        <v>120</v>
      </c>
      <c r="H133" s="121"/>
      <c r="K133" s="1"/>
      <c r="L133" s="1"/>
    </row>
    <row r="134" spans="1:12" ht="18" customHeight="1">
      <c r="A134" s="108"/>
      <c r="B134" s="241" t="s">
        <v>156</v>
      </c>
      <c r="C134" s="11"/>
      <c r="D134" s="11"/>
      <c r="E134" s="11" t="s">
        <v>321</v>
      </c>
      <c r="F134" s="11"/>
      <c r="G134" s="233">
        <f>G135</f>
        <v>120</v>
      </c>
      <c r="H134" s="121"/>
      <c r="K134" s="1"/>
      <c r="L134" s="1"/>
    </row>
    <row r="135" spans="1:12" ht="33.75" customHeight="1">
      <c r="A135" s="108"/>
      <c r="B135" s="209" t="s">
        <v>291</v>
      </c>
      <c r="C135" s="11" t="s">
        <v>90</v>
      </c>
      <c r="D135" s="11" t="s">
        <v>101</v>
      </c>
      <c r="E135" s="11" t="s">
        <v>321</v>
      </c>
      <c r="F135" s="11" t="s">
        <v>179</v>
      </c>
      <c r="G135" s="233">
        <v>120</v>
      </c>
      <c r="H135" s="121"/>
      <c r="K135" s="1"/>
      <c r="L135" s="1"/>
    </row>
    <row r="136" spans="1:12" ht="30.75" customHeight="1">
      <c r="A136" s="108"/>
      <c r="B136" s="240" t="s">
        <v>323</v>
      </c>
      <c r="C136" s="11" t="s">
        <v>90</v>
      </c>
      <c r="D136" s="11" t="s">
        <v>101</v>
      </c>
      <c r="E136" s="11" t="s">
        <v>322</v>
      </c>
      <c r="F136" s="11"/>
      <c r="G136" s="233">
        <f>G137</f>
        <v>60</v>
      </c>
      <c r="H136" s="121"/>
      <c r="K136" s="1"/>
      <c r="L136" s="1"/>
    </row>
    <row r="137" spans="1:12" ht="23.25" customHeight="1">
      <c r="A137" s="108"/>
      <c r="B137" s="241" t="s">
        <v>157</v>
      </c>
      <c r="C137" s="11"/>
      <c r="D137" s="11"/>
      <c r="E137" s="11" t="s">
        <v>324</v>
      </c>
      <c r="F137" s="11"/>
      <c r="G137" s="233">
        <f>G138</f>
        <v>60</v>
      </c>
      <c r="H137" s="121"/>
      <c r="K137" s="1"/>
      <c r="L137" s="1"/>
    </row>
    <row r="138" spans="1:12" ht="32.25" customHeight="1">
      <c r="A138" s="108"/>
      <c r="B138" s="209" t="s">
        <v>291</v>
      </c>
      <c r="C138" s="11" t="s">
        <v>90</v>
      </c>
      <c r="D138" s="11" t="s">
        <v>101</v>
      </c>
      <c r="E138" s="11" t="s">
        <v>324</v>
      </c>
      <c r="F138" s="11" t="s">
        <v>179</v>
      </c>
      <c r="G138" s="233">
        <v>60</v>
      </c>
      <c r="H138" s="121"/>
      <c r="K138" s="1"/>
      <c r="L138" s="1"/>
    </row>
    <row r="139" spans="1:12" ht="21.75" customHeight="1">
      <c r="A139" s="108"/>
      <c r="B139" s="241" t="s">
        <v>326</v>
      </c>
      <c r="C139" s="11" t="s">
        <v>90</v>
      </c>
      <c r="D139" s="11" t="s">
        <v>101</v>
      </c>
      <c r="E139" s="11" t="s">
        <v>325</v>
      </c>
      <c r="F139" s="11"/>
      <c r="G139" s="233">
        <f>G140</f>
        <v>314.8</v>
      </c>
      <c r="H139" s="121"/>
      <c r="K139" s="1"/>
      <c r="L139" s="1"/>
    </row>
    <row r="140" spans="1:12" ht="21" customHeight="1">
      <c r="A140" s="108"/>
      <c r="B140" s="289" t="s">
        <v>327</v>
      </c>
      <c r="C140" s="11"/>
      <c r="D140" s="11"/>
      <c r="E140" s="11" t="s">
        <v>328</v>
      </c>
      <c r="F140" s="11"/>
      <c r="G140" s="233">
        <f>G141</f>
        <v>314.8</v>
      </c>
      <c r="H140" s="121"/>
      <c r="K140" s="1"/>
      <c r="L140" s="1"/>
    </row>
    <row r="141" spans="1:12" ht="34.5" customHeight="1">
      <c r="A141" s="108"/>
      <c r="B141" s="209" t="s">
        <v>291</v>
      </c>
      <c r="C141" s="11" t="s">
        <v>90</v>
      </c>
      <c r="D141" s="11" t="s">
        <v>101</v>
      </c>
      <c r="E141" s="11" t="s">
        <v>328</v>
      </c>
      <c r="F141" s="11" t="s">
        <v>179</v>
      </c>
      <c r="G141" s="233">
        <v>314.8</v>
      </c>
      <c r="H141" s="121"/>
      <c r="K141" s="1"/>
      <c r="L141" s="1"/>
    </row>
    <row r="142" spans="1:12" ht="34.5" customHeight="1">
      <c r="A142" s="108"/>
      <c r="B142" s="209" t="s">
        <v>349</v>
      </c>
      <c r="C142" s="224"/>
      <c r="D142" s="224"/>
      <c r="E142" s="11" t="s">
        <v>54</v>
      </c>
      <c r="F142" s="11"/>
      <c r="G142" s="233">
        <f>G143</f>
        <v>22.8</v>
      </c>
      <c r="H142" s="121"/>
      <c r="K142" s="1"/>
      <c r="L142" s="1"/>
    </row>
    <row r="143" spans="1:12" ht="130.5" customHeight="1">
      <c r="A143" s="108"/>
      <c r="B143" s="242" t="s">
        <v>343</v>
      </c>
      <c r="C143" s="224"/>
      <c r="D143" s="224"/>
      <c r="E143" s="11" t="s">
        <v>53</v>
      </c>
      <c r="F143" s="11"/>
      <c r="G143" s="233">
        <f>G144</f>
        <v>22.8</v>
      </c>
      <c r="H143" s="121"/>
      <c r="K143" s="1"/>
      <c r="L143" s="1"/>
    </row>
    <row r="144" spans="1:12" ht="34.5" customHeight="1">
      <c r="A144" s="108"/>
      <c r="B144" s="209" t="s">
        <v>291</v>
      </c>
      <c r="C144" s="224"/>
      <c r="D144" s="224"/>
      <c r="E144" s="11" t="s">
        <v>53</v>
      </c>
      <c r="F144" s="11" t="s">
        <v>179</v>
      </c>
      <c r="G144" s="233">
        <v>22.8</v>
      </c>
      <c r="H144" s="121"/>
      <c r="K144" s="1"/>
      <c r="L144" s="1"/>
    </row>
    <row r="145" spans="1:12" ht="33" customHeight="1">
      <c r="A145" s="214">
        <v>8</v>
      </c>
      <c r="B145" s="204" t="s">
        <v>258</v>
      </c>
      <c r="C145" s="229" t="s">
        <v>99</v>
      </c>
      <c r="D145" s="229" t="s">
        <v>91</v>
      </c>
      <c r="E145" s="224" t="s">
        <v>289</v>
      </c>
      <c r="F145" s="230"/>
      <c r="G145" s="231">
        <f>G146</f>
        <v>10.9</v>
      </c>
      <c r="H145" s="121"/>
      <c r="K145" s="1"/>
      <c r="L145" s="1"/>
    </row>
    <row r="146" spans="1:12" ht="37.5" customHeight="1">
      <c r="A146" s="108"/>
      <c r="B146" s="225" t="s">
        <v>298</v>
      </c>
      <c r="C146" s="224" t="s">
        <v>99</v>
      </c>
      <c r="D146" s="224" t="s">
        <v>91</v>
      </c>
      <c r="E146" s="224" t="s">
        <v>300</v>
      </c>
      <c r="F146" s="226"/>
      <c r="G146" s="232">
        <f>G147</f>
        <v>10.9</v>
      </c>
      <c r="H146" s="121"/>
      <c r="K146" s="1"/>
      <c r="L146" s="1"/>
    </row>
    <row r="147" spans="1:12" ht="33" customHeight="1">
      <c r="A147" s="108"/>
      <c r="B147" s="225" t="s">
        <v>290</v>
      </c>
      <c r="C147" s="224"/>
      <c r="D147" s="224"/>
      <c r="E147" s="224" t="s">
        <v>301</v>
      </c>
      <c r="F147" s="226"/>
      <c r="G147" s="232">
        <f>G148</f>
        <v>10.9</v>
      </c>
      <c r="H147" s="121"/>
      <c r="K147" s="1"/>
      <c r="L147" s="1"/>
    </row>
    <row r="148" spans="1:12" ht="35.25" customHeight="1">
      <c r="A148" s="108"/>
      <c r="B148" s="209" t="s">
        <v>299</v>
      </c>
      <c r="C148" s="224" t="s">
        <v>99</v>
      </c>
      <c r="D148" s="224" t="s">
        <v>91</v>
      </c>
      <c r="E148" s="224" t="s">
        <v>302</v>
      </c>
      <c r="F148" s="226"/>
      <c r="G148" s="232">
        <f>G149</f>
        <v>10.9</v>
      </c>
      <c r="H148" s="121"/>
      <c r="K148" s="1"/>
      <c r="L148" s="1"/>
    </row>
    <row r="149" spans="1:12" ht="19.5" customHeight="1">
      <c r="A149" s="108"/>
      <c r="B149" s="210" t="s">
        <v>184</v>
      </c>
      <c r="C149" s="224" t="s">
        <v>99</v>
      </c>
      <c r="D149" s="224" t="s">
        <v>91</v>
      </c>
      <c r="E149" s="224" t="s">
        <v>302</v>
      </c>
      <c r="F149" s="226" t="s">
        <v>181</v>
      </c>
      <c r="G149" s="232">
        <v>10.9</v>
      </c>
      <c r="H149" s="121"/>
      <c r="K149" s="1"/>
      <c r="L149" s="1"/>
    </row>
    <row r="150" spans="1:12" ht="35.25" customHeight="1">
      <c r="A150" s="214">
        <v>9</v>
      </c>
      <c r="B150" s="215" t="s">
        <v>249</v>
      </c>
      <c r="C150" s="178" t="s">
        <v>99</v>
      </c>
      <c r="D150" s="178" t="s">
        <v>92</v>
      </c>
      <c r="E150" s="11" t="s">
        <v>292</v>
      </c>
      <c r="F150" s="11"/>
      <c r="G150" s="191">
        <f>G151</f>
        <v>30</v>
      </c>
      <c r="H150" s="121"/>
      <c r="K150" s="1"/>
      <c r="L150" s="1"/>
    </row>
    <row r="151" spans="1:12" ht="18" customHeight="1">
      <c r="A151" s="108"/>
      <c r="B151" s="187" t="s">
        <v>163</v>
      </c>
      <c r="C151" s="11" t="s">
        <v>99</v>
      </c>
      <c r="D151" s="11" t="s">
        <v>92</v>
      </c>
      <c r="E151" s="11" t="s">
        <v>293</v>
      </c>
      <c r="F151" s="11"/>
      <c r="G151" s="233">
        <f>G152</f>
        <v>30</v>
      </c>
      <c r="H151" s="121"/>
      <c r="K151" s="1"/>
      <c r="L151" s="1"/>
    </row>
    <row r="152" spans="1:12" ht="18" customHeight="1">
      <c r="A152" s="108"/>
      <c r="B152" s="187" t="s">
        <v>131</v>
      </c>
      <c r="C152" s="11"/>
      <c r="D152" s="11"/>
      <c r="E152" s="11" t="s">
        <v>294</v>
      </c>
      <c r="F152" s="11"/>
      <c r="G152" s="233">
        <f>G153</f>
        <v>30</v>
      </c>
      <c r="H152" s="121"/>
      <c r="K152" s="1"/>
      <c r="L152" s="1"/>
    </row>
    <row r="153" spans="1:12" ht="20.25" customHeight="1">
      <c r="A153" s="108"/>
      <c r="B153" s="210" t="s">
        <v>108</v>
      </c>
      <c r="C153" s="11" t="s">
        <v>99</v>
      </c>
      <c r="D153" s="11" t="s">
        <v>92</v>
      </c>
      <c r="E153" s="11" t="s">
        <v>295</v>
      </c>
      <c r="F153" s="11"/>
      <c r="G153" s="233">
        <f>G154</f>
        <v>30</v>
      </c>
      <c r="H153" s="121"/>
      <c r="K153" s="1"/>
      <c r="L153" s="1"/>
    </row>
    <row r="154" spans="1:12" ht="17.25" customHeight="1">
      <c r="A154" s="108"/>
      <c r="B154" s="209" t="s">
        <v>185</v>
      </c>
      <c r="C154" s="11" t="s">
        <v>99</v>
      </c>
      <c r="D154" s="11" t="s">
        <v>92</v>
      </c>
      <c r="E154" s="11" t="s">
        <v>295</v>
      </c>
      <c r="F154" s="11" t="s">
        <v>180</v>
      </c>
      <c r="G154" s="233">
        <v>30</v>
      </c>
      <c r="H154" s="121"/>
      <c r="K154" s="1"/>
      <c r="L154" s="1"/>
    </row>
    <row r="155" spans="1:12" ht="11.25" customHeight="1">
      <c r="A155" s="111"/>
      <c r="B155" s="112"/>
      <c r="C155" s="113"/>
      <c r="D155" s="113"/>
      <c r="E155" s="8"/>
      <c r="F155" s="113"/>
      <c r="G155" s="151"/>
      <c r="H155" s="151"/>
      <c r="I155" s="122"/>
      <c r="J155" s="6"/>
      <c r="K155" s="1"/>
      <c r="L155" s="1"/>
    </row>
    <row r="156" spans="1:12" ht="10.5" customHeight="1">
      <c r="A156" s="111"/>
      <c r="B156" s="112"/>
      <c r="C156" s="113"/>
      <c r="D156" s="113"/>
      <c r="E156" s="8"/>
      <c r="F156" s="113"/>
      <c r="G156" s="151"/>
      <c r="H156" s="151"/>
      <c r="I156" s="122"/>
      <c r="J156" s="6"/>
      <c r="K156" s="1"/>
      <c r="L156" s="1"/>
    </row>
    <row r="157" spans="1:2" s="13" customFormat="1" ht="38.25" customHeight="1">
      <c r="A157" s="155"/>
      <c r="B157" s="36" t="s">
        <v>192</v>
      </c>
    </row>
    <row r="158" spans="1:7" s="13" customFormat="1" ht="18.75">
      <c r="A158" s="152"/>
      <c r="B158" s="188" t="s">
        <v>172</v>
      </c>
      <c r="F158" s="316" t="s">
        <v>169</v>
      </c>
      <c r="G158" s="316"/>
    </row>
    <row r="159" spans="2:11" ht="18.75">
      <c r="B159" s="39"/>
      <c r="G159" s="83"/>
      <c r="H159" s="83"/>
      <c r="J159" s="6"/>
      <c r="K159" s="109"/>
    </row>
  </sheetData>
  <mergeCells count="8">
    <mergeCell ref="B1:G1"/>
    <mergeCell ref="B2:G2"/>
    <mergeCell ref="F158:G158"/>
    <mergeCell ref="B4:G4"/>
    <mergeCell ref="B5:G5"/>
    <mergeCell ref="A8:G8"/>
    <mergeCell ref="F10:G10"/>
    <mergeCell ref="G11:G12"/>
  </mergeCells>
  <printOptions/>
  <pageMargins left="0.7480314960629921" right="0.3937007874015748" top="0.7874015748031497" bottom="0.7874015748031497" header="0.5118110236220472" footer="0.5118110236220472"/>
  <pageSetup fitToHeight="5" horizontalDpi="600" verticalDpi="600" orientation="portrait" paperSize="9" scale="86" r:id="rId1"/>
  <rowBreaks count="4" manualBreakCount="4">
    <brk id="42" max="6" man="1"/>
    <brk id="82" max="6" man="1"/>
    <brk id="104" max="6" man="1"/>
    <brk id="132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221"/>
  <sheetViews>
    <sheetView view="pageBreakPreview" zoomScale="75" zoomScaleNormal="75" zoomScaleSheetLayoutView="75" workbookViewId="0" topLeftCell="A54">
      <selection activeCell="K57" sqref="K57"/>
    </sheetView>
  </sheetViews>
  <sheetFormatPr defaultColWidth="9.00390625" defaultRowHeight="12.75"/>
  <cols>
    <col min="1" max="1" width="4.875" style="2" customWidth="1"/>
    <col min="2" max="2" width="59.25390625" style="17" customWidth="1"/>
    <col min="3" max="3" width="6.375" style="17" customWidth="1"/>
    <col min="4" max="4" width="5.625" style="6" customWidth="1"/>
    <col min="5" max="5" width="5.375" style="6" customWidth="1"/>
    <col min="6" max="6" width="12.75390625" style="6" customWidth="1"/>
    <col min="7" max="7" width="5.875" style="6" customWidth="1"/>
    <col min="8" max="8" width="12.00390625" style="58" customWidth="1"/>
    <col min="9" max="9" width="15.125" style="58" customWidth="1"/>
    <col min="10" max="10" width="13.625" style="1" customWidth="1"/>
    <col min="11" max="11" width="13.875" style="1" customWidth="1"/>
    <col min="12" max="13" width="16.125" style="110" customWidth="1"/>
    <col min="14" max="16384" width="9.125" style="1" customWidth="1"/>
  </cols>
  <sheetData>
    <row r="1" spans="2:8" ht="15.75">
      <c r="B1" s="313" t="s">
        <v>174</v>
      </c>
      <c r="C1" s="313"/>
      <c r="D1" s="314"/>
      <c r="E1" s="314"/>
      <c r="F1" s="314"/>
      <c r="G1" s="314"/>
      <c r="H1" s="314"/>
    </row>
    <row r="2" spans="2:8" ht="15.75">
      <c r="B2" s="315" t="s">
        <v>362</v>
      </c>
      <c r="C2" s="315"/>
      <c r="D2" s="317"/>
      <c r="E2" s="317"/>
      <c r="F2" s="317"/>
      <c r="G2" s="317"/>
      <c r="H2" s="317"/>
    </row>
    <row r="4" spans="2:17" ht="18" customHeight="1">
      <c r="B4" s="313" t="s">
        <v>191</v>
      </c>
      <c r="C4" s="313"/>
      <c r="D4" s="314"/>
      <c r="E4" s="314"/>
      <c r="F4" s="314"/>
      <c r="G4" s="314"/>
      <c r="H4" s="314"/>
      <c r="I4" s="127"/>
      <c r="J4" s="117"/>
      <c r="K4" s="117"/>
      <c r="L4" s="117"/>
      <c r="M4" s="117"/>
      <c r="N4" s="117"/>
      <c r="O4" s="117"/>
      <c r="P4" s="117"/>
      <c r="Q4" s="117"/>
    </row>
    <row r="5" spans="2:9" ht="18.75">
      <c r="B5" s="315" t="s">
        <v>10</v>
      </c>
      <c r="C5" s="315"/>
      <c r="D5" s="317"/>
      <c r="E5" s="317"/>
      <c r="F5" s="317"/>
      <c r="G5" s="317"/>
      <c r="H5" s="317"/>
      <c r="I5" s="82" t="s">
        <v>160</v>
      </c>
    </row>
    <row r="6" ht="12" customHeight="1"/>
    <row r="7" spans="2:3" ht="13.5" customHeight="1">
      <c r="B7" s="170"/>
      <c r="C7" s="170"/>
    </row>
    <row r="8" spans="1:9" ht="38.25" customHeight="1">
      <c r="A8" s="318" t="s">
        <v>63</v>
      </c>
      <c r="B8" s="318"/>
      <c r="C8" s="318"/>
      <c r="D8" s="318"/>
      <c r="E8" s="318"/>
      <c r="F8" s="318"/>
      <c r="G8" s="318"/>
      <c r="H8" s="318"/>
      <c r="I8" s="149"/>
    </row>
    <row r="9" spans="1:9" ht="15" customHeight="1">
      <c r="A9" s="3"/>
      <c r="B9" s="169"/>
      <c r="C9" s="169"/>
      <c r="D9" s="7"/>
      <c r="E9" s="7"/>
      <c r="F9" s="7"/>
      <c r="G9" s="7"/>
      <c r="H9" s="42"/>
      <c r="I9" s="42"/>
    </row>
    <row r="10" spans="1:13" ht="18.75">
      <c r="A10" s="3"/>
      <c r="B10" s="18"/>
      <c r="C10" s="18"/>
      <c r="D10" s="8"/>
      <c r="E10" s="8"/>
      <c r="F10" s="8"/>
      <c r="G10" s="319" t="s">
        <v>144</v>
      </c>
      <c r="H10" s="296"/>
      <c r="I10" s="157"/>
      <c r="J10" s="118"/>
      <c r="L10" s="1"/>
      <c r="M10" s="1"/>
    </row>
    <row r="11" spans="1:13" ht="18.75" customHeight="1">
      <c r="A11" s="105"/>
      <c r="B11" s="85"/>
      <c r="C11" s="85"/>
      <c r="D11" s="172"/>
      <c r="E11" s="172"/>
      <c r="F11" s="172"/>
      <c r="G11" s="172"/>
      <c r="H11" s="297" t="s">
        <v>177</v>
      </c>
      <c r="I11" s="158"/>
      <c r="J11" s="119"/>
      <c r="L11" s="1"/>
      <c r="M11" s="1"/>
    </row>
    <row r="12" spans="1:13" ht="18.75">
      <c r="A12" s="106" t="s">
        <v>137</v>
      </c>
      <c r="B12" s="124" t="s">
        <v>124</v>
      </c>
      <c r="C12" s="73" t="s">
        <v>142</v>
      </c>
      <c r="D12" s="73" t="s">
        <v>95</v>
      </c>
      <c r="E12" s="73" t="s">
        <v>96</v>
      </c>
      <c r="F12" s="73" t="s">
        <v>97</v>
      </c>
      <c r="G12" s="73" t="s">
        <v>98</v>
      </c>
      <c r="H12" s="320"/>
      <c r="I12" s="93"/>
      <c r="L12" s="1"/>
      <c r="M12" s="1"/>
    </row>
    <row r="13" spans="1:13" ht="18.75">
      <c r="A13" s="71">
        <v>1</v>
      </c>
      <c r="B13" s="72">
        <v>2</v>
      </c>
      <c r="C13" s="72" t="s">
        <v>118</v>
      </c>
      <c r="D13" s="73" t="s">
        <v>138</v>
      </c>
      <c r="E13" s="73" t="s">
        <v>119</v>
      </c>
      <c r="F13" s="73" t="s">
        <v>120</v>
      </c>
      <c r="G13" s="74" t="s">
        <v>121</v>
      </c>
      <c r="H13" s="69">
        <v>8</v>
      </c>
      <c r="I13" s="120"/>
      <c r="L13" s="1"/>
      <c r="M13" s="1"/>
    </row>
    <row r="14" spans="1:13" ht="31.5">
      <c r="A14" s="275">
        <v>1</v>
      </c>
      <c r="B14" s="204" t="s">
        <v>230</v>
      </c>
      <c r="C14" s="248" t="s">
        <v>231</v>
      </c>
      <c r="D14" s="229"/>
      <c r="E14" s="229"/>
      <c r="F14" s="229"/>
      <c r="G14" s="230"/>
      <c r="H14" s="207">
        <f>H15</f>
        <v>10.9</v>
      </c>
      <c r="I14" s="249"/>
      <c r="J14" s="5"/>
      <c r="K14" s="5"/>
      <c r="L14" s="5"/>
      <c r="M14" s="1"/>
    </row>
    <row r="15" spans="1:13" ht="18.75">
      <c r="A15" s="276"/>
      <c r="B15" s="204" t="s">
        <v>116</v>
      </c>
      <c r="C15" s="248" t="s">
        <v>231</v>
      </c>
      <c r="D15" s="229" t="s">
        <v>99</v>
      </c>
      <c r="E15" s="229"/>
      <c r="F15" s="229"/>
      <c r="G15" s="230"/>
      <c r="H15" s="207">
        <f aca="true" t="shared" si="0" ref="H15:H20">H16</f>
        <v>10.9</v>
      </c>
      <c r="I15" s="249"/>
      <c r="J15" s="5"/>
      <c r="K15" s="5"/>
      <c r="L15" s="5"/>
      <c r="M15" s="1"/>
    </row>
    <row r="16" spans="1:13" ht="50.25" customHeight="1">
      <c r="A16" s="276"/>
      <c r="B16" s="281" t="s">
        <v>106</v>
      </c>
      <c r="C16" s="250" t="s">
        <v>231</v>
      </c>
      <c r="D16" s="224" t="s">
        <v>99</v>
      </c>
      <c r="E16" s="224" t="s">
        <v>91</v>
      </c>
      <c r="F16" s="229"/>
      <c r="G16" s="230"/>
      <c r="H16" s="207">
        <f t="shared" si="0"/>
        <v>10.9</v>
      </c>
      <c r="I16" s="249"/>
      <c r="J16" s="5"/>
      <c r="K16" s="5"/>
      <c r="L16" s="5"/>
      <c r="M16" s="1"/>
    </row>
    <row r="17" spans="1:13" ht="33.75" customHeight="1">
      <c r="A17" s="276"/>
      <c r="B17" s="281" t="s">
        <v>258</v>
      </c>
      <c r="C17" s="250" t="s">
        <v>231</v>
      </c>
      <c r="D17" s="224" t="s">
        <v>99</v>
      </c>
      <c r="E17" s="224" t="s">
        <v>91</v>
      </c>
      <c r="F17" s="224" t="s">
        <v>289</v>
      </c>
      <c r="G17" s="226"/>
      <c r="H17" s="282">
        <f t="shared" si="0"/>
        <v>10.9</v>
      </c>
      <c r="I17" s="249"/>
      <c r="J17" s="5"/>
      <c r="K17" s="5"/>
      <c r="L17" s="5"/>
      <c r="M17" s="1"/>
    </row>
    <row r="18" spans="1:13" ht="32.25">
      <c r="A18" s="276"/>
      <c r="B18" s="225" t="s">
        <v>298</v>
      </c>
      <c r="C18" s="283" t="s">
        <v>231</v>
      </c>
      <c r="D18" s="224" t="s">
        <v>99</v>
      </c>
      <c r="E18" s="224" t="s">
        <v>91</v>
      </c>
      <c r="F18" s="224" t="s">
        <v>300</v>
      </c>
      <c r="G18" s="226"/>
      <c r="H18" s="282">
        <f>H19</f>
        <v>10.9</v>
      </c>
      <c r="I18" s="249"/>
      <c r="J18" s="5"/>
      <c r="K18" s="5"/>
      <c r="L18" s="5"/>
      <c r="M18" s="1"/>
    </row>
    <row r="19" spans="1:13" ht="32.25">
      <c r="A19" s="276"/>
      <c r="B19" s="225" t="s">
        <v>290</v>
      </c>
      <c r="C19" s="283" t="s">
        <v>231</v>
      </c>
      <c r="D19" s="224" t="s">
        <v>99</v>
      </c>
      <c r="E19" s="224" t="s">
        <v>91</v>
      </c>
      <c r="F19" s="224" t="s">
        <v>301</v>
      </c>
      <c r="G19" s="226"/>
      <c r="H19" s="282">
        <f>H20</f>
        <v>10.9</v>
      </c>
      <c r="I19" s="249"/>
      <c r="J19" s="5"/>
      <c r="K19" s="5"/>
      <c r="L19" s="5"/>
      <c r="M19" s="1"/>
    </row>
    <row r="20" spans="1:13" ht="31.5">
      <c r="A20" s="276"/>
      <c r="B20" s="209" t="s">
        <v>299</v>
      </c>
      <c r="C20" s="250" t="s">
        <v>231</v>
      </c>
      <c r="D20" s="224" t="s">
        <v>99</v>
      </c>
      <c r="E20" s="224" t="s">
        <v>91</v>
      </c>
      <c r="F20" s="224" t="s">
        <v>302</v>
      </c>
      <c r="G20" s="226"/>
      <c r="H20" s="282">
        <f t="shared" si="0"/>
        <v>10.9</v>
      </c>
      <c r="I20" s="249"/>
      <c r="J20" s="5"/>
      <c r="K20" s="5"/>
      <c r="L20" s="5"/>
      <c r="M20" s="1"/>
    </row>
    <row r="21" spans="1:13" ht="18.75">
      <c r="A21" s="276"/>
      <c r="B21" s="210" t="s">
        <v>184</v>
      </c>
      <c r="C21" s="283" t="s">
        <v>231</v>
      </c>
      <c r="D21" s="224" t="s">
        <v>99</v>
      </c>
      <c r="E21" s="224" t="s">
        <v>91</v>
      </c>
      <c r="F21" s="224" t="s">
        <v>302</v>
      </c>
      <c r="G21" s="226" t="s">
        <v>181</v>
      </c>
      <c r="H21" s="282">
        <v>10.9</v>
      </c>
      <c r="I21" s="249"/>
      <c r="J21" s="5"/>
      <c r="K21" s="5"/>
      <c r="L21" s="5"/>
      <c r="M21" s="1"/>
    </row>
    <row r="22" spans="1:13" ht="31.5">
      <c r="A22" s="275">
        <v>2</v>
      </c>
      <c r="B22" s="228" t="s">
        <v>166</v>
      </c>
      <c r="C22" s="248" t="s">
        <v>154</v>
      </c>
      <c r="D22" s="224"/>
      <c r="E22" s="224"/>
      <c r="F22" s="224"/>
      <c r="G22" s="226"/>
      <c r="H22" s="231">
        <f>H23+H58+H66+H81+H108+H139+H186</f>
        <v>15858.200000000003</v>
      </c>
      <c r="I22" s="249"/>
      <c r="J22" s="5"/>
      <c r="K22" s="5"/>
      <c r="L22" s="5"/>
      <c r="M22" s="1"/>
    </row>
    <row r="23" spans="1:12" s="4" customFormat="1" ht="20.25" customHeight="1">
      <c r="A23" s="277"/>
      <c r="B23" s="228" t="s">
        <v>116</v>
      </c>
      <c r="C23" s="250" t="s">
        <v>154</v>
      </c>
      <c r="D23" s="11" t="s">
        <v>99</v>
      </c>
      <c r="E23" s="178"/>
      <c r="F23" s="178"/>
      <c r="G23" s="178"/>
      <c r="H23" s="231">
        <f>H24+H30+H40+H46</f>
        <v>4083.4000000000005</v>
      </c>
      <c r="I23" s="251"/>
      <c r="J23" s="252"/>
      <c r="K23" s="252"/>
      <c r="L23" s="252"/>
    </row>
    <row r="24" spans="1:12" s="4" customFormat="1" ht="33.75" customHeight="1">
      <c r="A24" s="277"/>
      <c r="B24" s="209" t="s">
        <v>155</v>
      </c>
      <c r="C24" s="250" t="s">
        <v>154</v>
      </c>
      <c r="D24" s="11" t="s">
        <v>99</v>
      </c>
      <c r="E24" s="11" t="s">
        <v>100</v>
      </c>
      <c r="F24" s="11"/>
      <c r="G24" s="11"/>
      <c r="H24" s="191">
        <f>H25</f>
        <v>697.2</v>
      </c>
      <c r="I24" s="253"/>
      <c r="J24" s="252"/>
      <c r="K24" s="252"/>
      <c r="L24" s="252"/>
    </row>
    <row r="25" spans="1:12" s="4" customFormat="1" ht="32.25" customHeight="1">
      <c r="A25" s="277"/>
      <c r="B25" s="210" t="s">
        <v>255</v>
      </c>
      <c r="C25" s="250" t="s">
        <v>154</v>
      </c>
      <c r="D25" s="11" t="s">
        <v>99</v>
      </c>
      <c r="E25" s="11" t="s">
        <v>100</v>
      </c>
      <c r="F25" s="11" t="s">
        <v>259</v>
      </c>
      <c r="G25" s="11"/>
      <c r="H25" s="233">
        <f>H26</f>
        <v>697.2</v>
      </c>
      <c r="I25" s="253"/>
      <c r="J25" s="252"/>
      <c r="K25" s="252"/>
      <c r="L25" s="252"/>
    </row>
    <row r="26" spans="1:13" ht="18.75">
      <c r="A26" s="278"/>
      <c r="B26" s="244" t="s">
        <v>304</v>
      </c>
      <c r="C26" s="250" t="s">
        <v>154</v>
      </c>
      <c r="D26" s="11" t="s">
        <v>99</v>
      </c>
      <c r="E26" s="11" t="s">
        <v>100</v>
      </c>
      <c r="F26" s="11" t="s">
        <v>260</v>
      </c>
      <c r="G26" s="11"/>
      <c r="H26" s="233">
        <f>SUM(H28:H28)</f>
        <v>697.2</v>
      </c>
      <c r="I26" s="253"/>
      <c r="J26" s="5"/>
      <c r="K26" s="5"/>
      <c r="L26" s="5"/>
      <c r="M26" s="1"/>
    </row>
    <row r="27" spans="1:13" ht="32.25">
      <c r="A27" s="278"/>
      <c r="B27" s="244" t="s">
        <v>161</v>
      </c>
      <c r="C27" s="250" t="s">
        <v>154</v>
      </c>
      <c r="D27" s="11" t="s">
        <v>99</v>
      </c>
      <c r="E27" s="11" t="s">
        <v>100</v>
      </c>
      <c r="F27" s="11" t="s">
        <v>261</v>
      </c>
      <c r="G27" s="11"/>
      <c r="H27" s="233">
        <f>H28</f>
        <v>697.2</v>
      </c>
      <c r="I27" s="253"/>
      <c r="J27" s="5"/>
      <c r="K27" s="5"/>
      <c r="L27" s="5"/>
      <c r="M27" s="1"/>
    </row>
    <row r="28" spans="1:13" ht="31.5">
      <c r="A28" s="278"/>
      <c r="B28" s="209" t="s">
        <v>162</v>
      </c>
      <c r="C28" s="250" t="s">
        <v>154</v>
      </c>
      <c r="D28" s="11" t="s">
        <v>99</v>
      </c>
      <c r="E28" s="11" t="s">
        <v>100</v>
      </c>
      <c r="F28" s="11" t="s">
        <v>262</v>
      </c>
      <c r="G28" s="11"/>
      <c r="H28" s="233">
        <f>H29</f>
        <v>697.2</v>
      </c>
      <c r="I28" s="253"/>
      <c r="J28" s="5"/>
      <c r="K28" s="5"/>
      <c r="L28" s="5"/>
      <c r="M28" s="1"/>
    </row>
    <row r="29" spans="1:13" ht="67.5" customHeight="1">
      <c r="A29" s="278"/>
      <c r="B29" s="209" t="s">
        <v>182</v>
      </c>
      <c r="C29" s="250" t="s">
        <v>154</v>
      </c>
      <c r="D29" s="11" t="s">
        <v>99</v>
      </c>
      <c r="E29" s="11" t="s">
        <v>100</v>
      </c>
      <c r="F29" s="11" t="s">
        <v>262</v>
      </c>
      <c r="G29" s="11" t="s">
        <v>178</v>
      </c>
      <c r="H29" s="233">
        <v>697.2</v>
      </c>
      <c r="I29" s="253"/>
      <c r="J29" s="5"/>
      <c r="K29" s="5"/>
      <c r="L29" s="5"/>
      <c r="M29" s="1"/>
    </row>
    <row r="30" spans="1:13" ht="54" customHeight="1">
      <c r="A30" s="278"/>
      <c r="B30" s="210" t="s">
        <v>139</v>
      </c>
      <c r="C30" s="250" t="s">
        <v>154</v>
      </c>
      <c r="D30" s="11" t="s">
        <v>99</v>
      </c>
      <c r="E30" s="11" t="s">
        <v>105</v>
      </c>
      <c r="F30" s="11"/>
      <c r="G30" s="11"/>
      <c r="H30" s="191">
        <f>H31</f>
        <v>3012.2000000000003</v>
      </c>
      <c r="I30" s="253"/>
      <c r="J30" s="5"/>
      <c r="K30" s="5"/>
      <c r="L30" s="5"/>
      <c r="M30" s="1"/>
    </row>
    <row r="31" spans="1:13" ht="33.75" customHeight="1">
      <c r="A31" s="278"/>
      <c r="B31" s="210" t="s">
        <v>255</v>
      </c>
      <c r="C31" s="250" t="s">
        <v>154</v>
      </c>
      <c r="D31" s="11" t="s">
        <v>99</v>
      </c>
      <c r="E31" s="11" t="s">
        <v>105</v>
      </c>
      <c r="F31" s="11" t="s">
        <v>259</v>
      </c>
      <c r="G31" s="11"/>
      <c r="H31" s="191">
        <f>H32</f>
        <v>3012.2000000000003</v>
      </c>
      <c r="I31" s="253"/>
      <c r="J31" s="5"/>
      <c r="K31" s="5"/>
      <c r="L31" s="5"/>
      <c r="M31" s="1"/>
    </row>
    <row r="32" spans="1:13" ht="18.75">
      <c r="A32" s="108"/>
      <c r="B32" s="244" t="s">
        <v>304</v>
      </c>
      <c r="C32" s="250" t="s">
        <v>154</v>
      </c>
      <c r="D32" s="11" t="s">
        <v>99</v>
      </c>
      <c r="E32" s="11" t="s">
        <v>105</v>
      </c>
      <c r="F32" s="11" t="s">
        <v>260</v>
      </c>
      <c r="G32" s="11"/>
      <c r="H32" s="233">
        <f>H33</f>
        <v>3012.2000000000003</v>
      </c>
      <c r="I32" s="253"/>
      <c r="J32" s="5"/>
      <c r="K32" s="5"/>
      <c r="L32" s="5"/>
      <c r="M32" s="1"/>
    </row>
    <row r="33" spans="1:13" ht="32.25">
      <c r="A33" s="108"/>
      <c r="B33" s="244" t="s">
        <v>305</v>
      </c>
      <c r="C33" s="250" t="s">
        <v>154</v>
      </c>
      <c r="D33" s="11" t="s">
        <v>99</v>
      </c>
      <c r="E33" s="11" t="s">
        <v>105</v>
      </c>
      <c r="F33" s="11" t="s">
        <v>263</v>
      </c>
      <c r="G33" s="11"/>
      <c r="H33" s="233">
        <f>H34+H38</f>
        <v>3012.2000000000003</v>
      </c>
      <c r="I33" s="253"/>
      <c r="J33" s="5"/>
      <c r="K33" s="5"/>
      <c r="L33" s="5"/>
      <c r="M33" s="1"/>
    </row>
    <row r="34" spans="1:13" ht="32.25">
      <c r="A34" s="108"/>
      <c r="B34" s="244" t="s">
        <v>162</v>
      </c>
      <c r="C34" s="250" t="s">
        <v>154</v>
      </c>
      <c r="D34" s="11" t="s">
        <v>99</v>
      </c>
      <c r="E34" s="11" t="s">
        <v>105</v>
      </c>
      <c r="F34" s="11" t="s">
        <v>264</v>
      </c>
      <c r="G34" s="11"/>
      <c r="H34" s="233">
        <f>SUM(H35:H37)</f>
        <v>3008.4</v>
      </c>
      <c r="I34" s="253"/>
      <c r="J34" s="5"/>
      <c r="K34" s="5"/>
      <c r="L34" s="5"/>
      <c r="M34" s="1"/>
    </row>
    <row r="35" spans="1:13" ht="69" customHeight="1">
      <c r="A35" s="108"/>
      <c r="B35" s="209" t="s">
        <v>182</v>
      </c>
      <c r="C35" s="250" t="s">
        <v>154</v>
      </c>
      <c r="D35" s="11" t="s">
        <v>99</v>
      </c>
      <c r="E35" s="11" t="s">
        <v>105</v>
      </c>
      <c r="F35" s="11" t="s">
        <v>264</v>
      </c>
      <c r="G35" s="11" t="s">
        <v>178</v>
      </c>
      <c r="H35" s="233">
        <v>2461.4</v>
      </c>
      <c r="I35" s="253"/>
      <c r="J35" s="5"/>
      <c r="K35" s="5"/>
      <c r="L35" s="5"/>
      <c r="M35" s="1"/>
    </row>
    <row r="36" spans="1:13" ht="33.75" customHeight="1">
      <c r="A36" s="108"/>
      <c r="B36" s="209" t="s">
        <v>291</v>
      </c>
      <c r="C36" s="250" t="s">
        <v>154</v>
      </c>
      <c r="D36" s="11" t="s">
        <v>99</v>
      </c>
      <c r="E36" s="11" t="s">
        <v>105</v>
      </c>
      <c r="F36" s="11" t="s">
        <v>264</v>
      </c>
      <c r="G36" s="11" t="s">
        <v>179</v>
      </c>
      <c r="H36" s="233">
        <v>435</v>
      </c>
      <c r="I36" s="292"/>
      <c r="J36" s="321"/>
      <c r="K36" s="321"/>
      <c r="L36" s="321"/>
      <c r="M36" s="1"/>
    </row>
    <row r="37" spans="1:13" ht="18.75">
      <c r="A37" s="108"/>
      <c r="B37" s="209" t="s">
        <v>185</v>
      </c>
      <c r="C37" s="250" t="s">
        <v>154</v>
      </c>
      <c r="D37" s="11" t="s">
        <v>99</v>
      </c>
      <c r="E37" s="11" t="s">
        <v>105</v>
      </c>
      <c r="F37" s="11" t="s">
        <v>264</v>
      </c>
      <c r="G37" s="11" t="s">
        <v>180</v>
      </c>
      <c r="H37" s="233">
        <v>112</v>
      </c>
      <c r="I37" s="292"/>
      <c r="J37" s="293"/>
      <c r="K37" s="293"/>
      <c r="L37" s="293"/>
      <c r="M37" s="1"/>
    </row>
    <row r="38" spans="1:13" ht="47.25">
      <c r="A38" s="108"/>
      <c r="B38" s="209" t="s">
        <v>244</v>
      </c>
      <c r="C38" s="250" t="s">
        <v>154</v>
      </c>
      <c r="D38" s="11" t="s">
        <v>99</v>
      </c>
      <c r="E38" s="11" t="s">
        <v>105</v>
      </c>
      <c r="F38" s="11" t="s">
        <v>306</v>
      </c>
      <c r="G38" s="11"/>
      <c r="H38" s="233">
        <f>H39</f>
        <v>3.8</v>
      </c>
      <c r="I38" s="292"/>
      <c r="J38" s="293"/>
      <c r="K38" s="293"/>
      <c r="L38" s="293"/>
      <c r="M38" s="1"/>
    </row>
    <row r="39" spans="1:13" ht="31.5">
      <c r="A39" s="108"/>
      <c r="B39" s="209" t="s">
        <v>291</v>
      </c>
      <c r="C39" s="250" t="s">
        <v>154</v>
      </c>
      <c r="D39" s="11" t="s">
        <v>99</v>
      </c>
      <c r="E39" s="11" t="s">
        <v>105</v>
      </c>
      <c r="F39" s="11" t="s">
        <v>306</v>
      </c>
      <c r="G39" s="11" t="s">
        <v>179</v>
      </c>
      <c r="H39" s="233">
        <v>3.8</v>
      </c>
      <c r="I39" s="292"/>
      <c r="J39" s="293"/>
      <c r="K39" s="293"/>
      <c r="L39" s="293"/>
      <c r="M39" s="1"/>
    </row>
    <row r="40" spans="1:13" ht="18.75">
      <c r="A40" s="108"/>
      <c r="B40" s="187" t="s">
        <v>131</v>
      </c>
      <c r="C40" s="250" t="s">
        <v>154</v>
      </c>
      <c r="D40" s="11" t="s">
        <v>99</v>
      </c>
      <c r="E40" s="11" t="s">
        <v>92</v>
      </c>
      <c r="F40" s="11"/>
      <c r="G40" s="11"/>
      <c r="H40" s="191">
        <f>H41</f>
        <v>30</v>
      </c>
      <c r="I40" s="292"/>
      <c r="J40" s="293"/>
      <c r="K40" s="293"/>
      <c r="L40" s="293"/>
      <c r="M40" s="1"/>
    </row>
    <row r="41" spans="1:13" ht="31.5">
      <c r="A41" s="108"/>
      <c r="B41" s="187" t="s">
        <v>249</v>
      </c>
      <c r="C41" s="250" t="s">
        <v>154</v>
      </c>
      <c r="D41" s="11" t="s">
        <v>99</v>
      </c>
      <c r="E41" s="11" t="s">
        <v>92</v>
      </c>
      <c r="F41" s="11" t="s">
        <v>292</v>
      </c>
      <c r="G41" s="11"/>
      <c r="H41" s="191">
        <f>H42</f>
        <v>30</v>
      </c>
      <c r="I41" s="292"/>
      <c r="J41" s="293"/>
      <c r="K41" s="293"/>
      <c r="L41" s="293"/>
      <c r="M41" s="1"/>
    </row>
    <row r="42" spans="1:13" ht="18.75">
      <c r="A42" s="108"/>
      <c r="B42" s="187" t="s">
        <v>163</v>
      </c>
      <c r="C42" s="250" t="s">
        <v>154</v>
      </c>
      <c r="D42" s="11" t="s">
        <v>99</v>
      </c>
      <c r="E42" s="11" t="s">
        <v>92</v>
      </c>
      <c r="F42" s="11" t="s">
        <v>293</v>
      </c>
      <c r="G42" s="11"/>
      <c r="H42" s="233">
        <f>H43</f>
        <v>30</v>
      </c>
      <c r="I42" s="292"/>
      <c r="J42" s="293"/>
      <c r="K42" s="293"/>
      <c r="L42" s="293"/>
      <c r="M42" s="1"/>
    </row>
    <row r="43" spans="1:13" ht="18.75">
      <c r="A43" s="108"/>
      <c r="B43" s="187" t="s">
        <v>131</v>
      </c>
      <c r="C43" s="250" t="s">
        <v>154</v>
      </c>
      <c r="D43" s="11" t="s">
        <v>99</v>
      </c>
      <c r="E43" s="11" t="s">
        <v>92</v>
      </c>
      <c r="F43" s="11" t="s">
        <v>294</v>
      </c>
      <c r="G43" s="11"/>
      <c r="H43" s="233">
        <f>H44</f>
        <v>30</v>
      </c>
      <c r="I43" s="292"/>
      <c r="J43" s="293"/>
      <c r="K43" s="293"/>
      <c r="L43" s="293"/>
      <c r="M43" s="1"/>
    </row>
    <row r="44" spans="1:13" ht="18.75">
      <c r="A44" s="108"/>
      <c r="B44" s="210" t="s">
        <v>108</v>
      </c>
      <c r="C44" s="250" t="s">
        <v>154</v>
      </c>
      <c r="D44" s="11" t="s">
        <v>99</v>
      </c>
      <c r="E44" s="11" t="s">
        <v>92</v>
      </c>
      <c r="F44" s="11" t="s">
        <v>295</v>
      </c>
      <c r="G44" s="11"/>
      <c r="H44" s="233">
        <f>H45</f>
        <v>30</v>
      </c>
      <c r="I44" s="292"/>
      <c r="J44" s="293"/>
      <c r="K44" s="293"/>
      <c r="L44" s="293"/>
      <c r="M44" s="1"/>
    </row>
    <row r="45" spans="1:13" ht="18.75">
      <c r="A45" s="108"/>
      <c r="B45" s="209" t="s">
        <v>185</v>
      </c>
      <c r="C45" s="250" t="s">
        <v>154</v>
      </c>
      <c r="D45" s="11" t="s">
        <v>99</v>
      </c>
      <c r="E45" s="11" t="s">
        <v>92</v>
      </c>
      <c r="F45" s="11" t="s">
        <v>295</v>
      </c>
      <c r="G45" s="11" t="s">
        <v>180</v>
      </c>
      <c r="H45" s="233">
        <v>30</v>
      </c>
      <c r="I45" s="292"/>
      <c r="J45" s="293"/>
      <c r="K45" s="293"/>
      <c r="L45" s="293"/>
      <c r="M45" s="1"/>
    </row>
    <row r="46" spans="1:13" ht="18.75">
      <c r="A46" s="108"/>
      <c r="B46" s="209" t="s">
        <v>132</v>
      </c>
      <c r="C46" s="250" t="s">
        <v>154</v>
      </c>
      <c r="D46" s="11" t="s">
        <v>99</v>
      </c>
      <c r="E46" s="11" t="s">
        <v>111</v>
      </c>
      <c r="F46" s="11"/>
      <c r="G46" s="11"/>
      <c r="H46" s="191">
        <f>H47+H51</f>
        <v>344</v>
      </c>
      <c r="I46" s="292"/>
      <c r="J46" s="293"/>
      <c r="K46" s="293"/>
      <c r="L46" s="293"/>
      <c r="M46" s="1"/>
    </row>
    <row r="47" spans="1:13" ht="18.75" hidden="1">
      <c r="A47" s="108"/>
      <c r="B47" s="210" t="s">
        <v>243</v>
      </c>
      <c r="C47" s="250" t="s">
        <v>154</v>
      </c>
      <c r="D47" s="11" t="s">
        <v>99</v>
      </c>
      <c r="E47" s="11" t="s">
        <v>111</v>
      </c>
      <c r="F47" s="11" t="s">
        <v>241</v>
      </c>
      <c r="G47" s="11"/>
      <c r="H47" s="233">
        <f>H48</f>
        <v>0</v>
      </c>
      <c r="I47" s="292"/>
      <c r="J47" s="293"/>
      <c r="K47" s="293"/>
      <c r="L47" s="293"/>
      <c r="M47" s="1"/>
    </row>
    <row r="48" spans="1:13" ht="23.25" customHeight="1" hidden="1">
      <c r="A48" s="108"/>
      <c r="B48" s="244" t="s">
        <v>239</v>
      </c>
      <c r="C48" s="250" t="s">
        <v>154</v>
      </c>
      <c r="D48" s="11" t="s">
        <v>99</v>
      </c>
      <c r="E48" s="11" t="s">
        <v>111</v>
      </c>
      <c r="F48" s="11" t="s">
        <v>242</v>
      </c>
      <c r="G48" s="11"/>
      <c r="H48" s="233">
        <f>H49</f>
        <v>0</v>
      </c>
      <c r="I48" s="292"/>
      <c r="J48" s="293"/>
      <c r="K48" s="293"/>
      <c r="L48" s="293"/>
      <c r="M48" s="1"/>
    </row>
    <row r="49" spans="1:13" ht="31.5" hidden="1">
      <c r="A49" s="108"/>
      <c r="B49" s="209" t="s">
        <v>246</v>
      </c>
      <c r="C49" s="250" t="s">
        <v>154</v>
      </c>
      <c r="D49" s="11" t="s">
        <v>99</v>
      </c>
      <c r="E49" s="11" t="s">
        <v>111</v>
      </c>
      <c r="F49" s="11" t="s">
        <v>245</v>
      </c>
      <c r="G49" s="11"/>
      <c r="H49" s="233">
        <f>H50</f>
        <v>0</v>
      </c>
      <c r="I49" s="292"/>
      <c r="J49" s="293"/>
      <c r="K49" s="293"/>
      <c r="L49" s="293"/>
      <c r="M49" s="1"/>
    </row>
    <row r="50" spans="1:13" ht="31.5" hidden="1">
      <c r="A50" s="108"/>
      <c r="B50" s="209" t="s">
        <v>183</v>
      </c>
      <c r="C50" s="250" t="s">
        <v>154</v>
      </c>
      <c r="D50" s="11" t="s">
        <v>99</v>
      </c>
      <c r="E50" s="11" t="s">
        <v>111</v>
      </c>
      <c r="F50" s="11" t="s">
        <v>245</v>
      </c>
      <c r="G50" s="11" t="s">
        <v>179</v>
      </c>
      <c r="H50" s="233"/>
      <c r="I50" s="292"/>
      <c r="J50" s="293"/>
      <c r="K50" s="293"/>
      <c r="L50" s="293"/>
      <c r="M50" s="1"/>
    </row>
    <row r="51" spans="1:13" ht="36.75" customHeight="1">
      <c r="A51" s="108"/>
      <c r="B51" s="210" t="s">
        <v>255</v>
      </c>
      <c r="C51" s="250" t="s">
        <v>154</v>
      </c>
      <c r="D51" s="255" t="s">
        <v>99</v>
      </c>
      <c r="E51" s="255" t="s">
        <v>111</v>
      </c>
      <c r="F51" s="11" t="s">
        <v>259</v>
      </c>
      <c r="G51" s="255"/>
      <c r="H51" s="233">
        <f>H52</f>
        <v>344</v>
      </c>
      <c r="I51" s="292"/>
      <c r="J51" s="293"/>
      <c r="K51" s="293"/>
      <c r="L51" s="293"/>
      <c r="M51" s="1"/>
    </row>
    <row r="52" spans="1:13" ht="21.75" customHeight="1">
      <c r="A52" s="108"/>
      <c r="B52" s="244" t="s">
        <v>304</v>
      </c>
      <c r="C52" s="250" t="s">
        <v>154</v>
      </c>
      <c r="D52" s="255" t="s">
        <v>99</v>
      </c>
      <c r="E52" s="255" t="s">
        <v>111</v>
      </c>
      <c r="F52" s="11" t="s">
        <v>260</v>
      </c>
      <c r="G52" s="255"/>
      <c r="H52" s="233">
        <f>H53</f>
        <v>344</v>
      </c>
      <c r="I52" s="292"/>
      <c r="J52" s="293"/>
      <c r="K52" s="293"/>
      <c r="L52" s="293"/>
      <c r="M52" s="1"/>
    </row>
    <row r="53" spans="1:13" ht="36.75" customHeight="1">
      <c r="A53" s="108"/>
      <c r="B53" s="244" t="s">
        <v>342</v>
      </c>
      <c r="C53" s="250" t="s">
        <v>154</v>
      </c>
      <c r="D53" s="255" t="s">
        <v>99</v>
      </c>
      <c r="E53" s="255" t="s">
        <v>111</v>
      </c>
      <c r="F53" s="11" t="s">
        <v>263</v>
      </c>
      <c r="G53" s="255"/>
      <c r="H53" s="233">
        <f>H56+H54</f>
        <v>344</v>
      </c>
      <c r="I53" s="292"/>
      <c r="J53" s="293"/>
      <c r="K53" s="293"/>
      <c r="L53" s="293"/>
      <c r="M53" s="1"/>
    </row>
    <row r="54" spans="1:13" ht="37.5" customHeight="1">
      <c r="A54" s="108"/>
      <c r="B54" s="167" t="s">
        <v>44</v>
      </c>
      <c r="C54" s="250" t="s">
        <v>154</v>
      </c>
      <c r="D54" s="255" t="s">
        <v>99</v>
      </c>
      <c r="E54" s="255" t="s">
        <v>111</v>
      </c>
      <c r="F54" s="9" t="s">
        <v>303</v>
      </c>
      <c r="G54" s="9"/>
      <c r="H54" s="233">
        <f>H55</f>
        <v>320</v>
      </c>
      <c r="I54" s="292"/>
      <c r="J54" s="293"/>
      <c r="K54" s="293"/>
      <c r="L54" s="293"/>
      <c r="M54" s="1"/>
    </row>
    <row r="55" spans="1:13" ht="32.25" customHeight="1">
      <c r="A55" s="108"/>
      <c r="B55" s="166" t="s">
        <v>291</v>
      </c>
      <c r="C55" s="250" t="s">
        <v>154</v>
      </c>
      <c r="D55" s="255" t="s">
        <v>99</v>
      </c>
      <c r="E55" s="255" t="s">
        <v>111</v>
      </c>
      <c r="F55" s="9" t="s">
        <v>303</v>
      </c>
      <c r="G55" s="9" t="s">
        <v>179</v>
      </c>
      <c r="H55" s="233">
        <v>320</v>
      </c>
      <c r="I55" s="292"/>
      <c r="J55" s="293"/>
      <c r="K55" s="293"/>
      <c r="L55" s="293"/>
      <c r="M55" s="1"/>
    </row>
    <row r="56" spans="1:13" ht="49.5" customHeight="1">
      <c r="A56" s="108"/>
      <c r="B56" s="209" t="s">
        <v>247</v>
      </c>
      <c r="C56" s="250" t="s">
        <v>154</v>
      </c>
      <c r="D56" s="255" t="s">
        <v>99</v>
      </c>
      <c r="E56" s="255" t="s">
        <v>111</v>
      </c>
      <c r="F56" s="11" t="s">
        <v>265</v>
      </c>
      <c r="G56" s="255"/>
      <c r="H56" s="233">
        <f>H57</f>
        <v>24</v>
      </c>
      <c r="I56" s="253"/>
      <c r="J56" s="5"/>
      <c r="K56" s="5"/>
      <c r="L56" s="5"/>
      <c r="M56" s="1"/>
    </row>
    <row r="57" spans="1:13" ht="34.5" customHeight="1">
      <c r="A57" s="108"/>
      <c r="B57" s="209" t="s">
        <v>291</v>
      </c>
      <c r="C57" s="250" t="s">
        <v>154</v>
      </c>
      <c r="D57" s="255" t="s">
        <v>99</v>
      </c>
      <c r="E57" s="255" t="s">
        <v>111</v>
      </c>
      <c r="F57" s="11" t="s">
        <v>265</v>
      </c>
      <c r="G57" s="255" t="s">
        <v>179</v>
      </c>
      <c r="H57" s="233">
        <v>24</v>
      </c>
      <c r="I57" s="253"/>
      <c r="J57" s="5"/>
      <c r="K57" s="5"/>
      <c r="L57" s="5"/>
      <c r="M57" s="1"/>
    </row>
    <row r="58" spans="1:12" s="4" customFormat="1" ht="18.75">
      <c r="A58" s="107"/>
      <c r="B58" s="215" t="s">
        <v>128</v>
      </c>
      <c r="C58" s="250" t="s">
        <v>154</v>
      </c>
      <c r="D58" s="11" t="s">
        <v>100</v>
      </c>
      <c r="E58" s="11"/>
      <c r="F58" s="11"/>
      <c r="G58" s="11"/>
      <c r="H58" s="191">
        <f>H59</f>
        <v>186</v>
      </c>
      <c r="I58" s="253"/>
      <c r="J58" s="252"/>
      <c r="K58" s="252"/>
      <c r="L58" s="252"/>
    </row>
    <row r="59" spans="1:12" s="4" customFormat="1" ht="18.75">
      <c r="A59" s="107"/>
      <c r="B59" s="210" t="s">
        <v>129</v>
      </c>
      <c r="C59" s="250" t="s">
        <v>154</v>
      </c>
      <c r="D59" s="11" t="s">
        <v>100</v>
      </c>
      <c r="E59" s="11" t="s">
        <v>101</v>
      </c>
      <c r="F59" s="11"/>
      <c r="G59" s="11"/>
      <c r="H59" s="233">
        <f>H60</f>
        <v>186</v>
      </c>
      <c r="I59" s="253"/>
      <c r="J59" s="252"/>
      <c r="K59" s="252"/>
      <c r="L59" s="252"/>
    </row>
    <row r="60" spans="1:12" s="4" customFormat="1" ht="34.5" customHeight="1">
      <c r="A60" s="107"/>
      <c r="B60" s="210" t="s">
        <v>255</v>
      </c>
      <c r="C60" s="250" t="s">
        <v>154</v>
      </c>
      <c r="D60" s="11" t="s">
        <v>100</v>
      </c>
      <c r="E60" s="11" t="s">
        <v>101</v>
      </c>
      <c r="F60" s="11" t="s">
        <v>259</v>
      </c>
      <c r="G60" s="11"/>
      <c r="H60" s="233">
        <f>H61</f>
        <v>186</v>
      </c>
      <c r="I60" s="253"/>
      <c r="J60" s="252"/>
      <c r="K60" s="252"/>
      <c r="L60" s="252"/>
    </row>
    <row r="61" spans="1:12" s="4" customFormat="1" ht="20.25" customHeight="1">
      <c r="A61" s="107"/>
      <c r="B61" s="244" t="s">
        <v>304</v>
      </c>
      <c r="C61" s="250" t="s">
        <v>154</v>
      </c>
      <c r="D61" s="11" t="s">
        <v>100</v>
      </c>
      <c r="E61" s="11" t="s">
        <v>101</v>
      </c>
      <c r="F61" s="11" t="s">
        <v>260</v>
      </c>
      <c r="G61" s="11"/>
      <c r="H61" s="233">
        <f>H62</f>
        <v>186</v>
      </c>
      <c r="I61" s="253"/>
      <c r="J61" s="252"/>
      <c r="K61" s="252"/>
      <c r="L61" s="252"/>
    </row>
    <row r="62" spans="1:12" s="4" customFormat="1" ht="36" customHeight="1">
      <c r="A62" s="107"/>
      <c r="B62" s="244" t="s">
        <v>266</v>
      </c>
      <c r="C62" s="250" t="s">
        <v>154</v>
      </c>
      <c r="D62" s="11" t="s">
        <v>100</v>
      </c>
      <c r="E62" s="11" t="s">
        <v>101</v>
      </c>
      <c r="F62" s="11" t="s">
        <v>263</v>
      </c>
      <c r="G62" s="11"/>
      <c r="H62" s="233">
        <f>H63</f>
        <v>186</v>
      </c>
      <c r="I62" s="253"/>
      <c r="J62" s="252"/>
      <c r="K62" s="252"/>
      <c r="L62" s="252"/>
    </row>
    <row r="63" spans="1:12" s="4" customFormat="1" ht="36" customHeight="1">
      <c r="A63" s="107"/>
      <c r="B63" s="210" t="s">
        <v>122</v>
      </c>
      <c r="C63" s="250" t="s">
        <v>154</v>
      </c>
      <c r="D63" s="11" t="s">
        <v>100</v>
      </c>
      <c r="E63" s="11" t="s">
        <v>101</v>
      </c>
      <c r="F63" s="11" t="s">
        <v>355</v>
      </c>
      <c r="G63" s="11"/>
      <c r="H63" s="233">
        <f>H64+H65</f>
        <v>186</v>
      </c>
      <c r="I63" s="253"/>
      <c r="J63" s="252"/>
      <c r="K63" s="252"/>
      <c r="L63" s="252"/>
    </row>
    <row r="64" spans="1:12" s="4" customFormat="1" ht="70.5" customHeight="1">
      <c r="A64" s="107"/>
      <c r="B64" s="210" t="s">
        <v>182</v>
      </c>
      <c r="C64" s="250" t="s">
        <v>154</v>
      </c>
      <c r="D64" s="11" t="s">
        <v>100</v>
      </c>
      <c r="E64" s="11" t="s">
        <v>101</v>
      </c>
      <c r="F64" s="11" t="s">
        <v>355</v>
      </c>
      <c r="G64" s="258" t="s">
        <v>178</v>
      </c>
      <c r="H64" s="233">
        <v>186</v>
      </c>
      <c r="I64" s="253"/>
      <c r="J64" s="252"/>
      <c r="K64" s="252"/>
      <c r="L64" s="252"/>
    </row>
    <row r="65" spans="1:12" s="4" customFormat="1" ht="36" customHeight="1" hidden="1">
      <c r="A65" s="107"/>
      <c r="B65" s="209" t="s">
        <v>291</v>
      </c>
      <c r="C65" s="250" t="s">
        <v>154</v>
      </c>
      <c r="D65" s="11" t="s">
        <v>100</v>
      </c>
      <c r="E65" s="11" t="s">
        <v>101</v>
      </c>
      <c r="F65" s="11" t="s">
        <v>355</v>
      </c>
      <c r="G65" s="11" t="s">
        <v>179</v>
      </c>
      <c r="H65" s="233"/>
      <c r="I65" s="253"/>
      <c r="J65" s="252"/>
      <c r="K65" s="252"/>
      <c r="L65" s="252"/>
    </row>
    <row r="66" spans="1:12" s="4" customFormat="1" ht="38.25" customHeight="1">
      <c r="A66" s="279"/>
      <c r="B66" s="284" t="s">
        <v>133</v>
      </c>
      <c r="C66" s="285" t="s">
        <v>154</v>
      </c>
      <c r="D66" s="165" t="s">
        <v>101</v>
      </c>
      <c r="E66" s="9"/>
      <c r="F66" s="9"/>
      <c r="G66" s="9"/>
      <c r="H66" s="148">
        <f>H67+H75</f>
        <v>81.6</v>
      </c>
      <c r="I66" s="151"/>
      <c r="J66" s="327"/>
      <c r="K66" s="252"/>
      <c r="L66" s="252"/>
    </row>
    <row r="67" spans="1:13" ht="49.5" customHeight="1">
      <c r="A67" s="280"/>
      <c r="B67" s="167" t="s">
        <v>123</v>
      </c>
      <c r="C67" s="285" t="s">
        <v>154</v>
      </c>
      <c r="D67" s="9" t="s">
        <v>101</v>
      </c>
      <c r="E67" s="9" t="s">
        <v>94</v>
      </c>
      <c r="F67" s="9"/>
      <c r="G67" s="9"/>
      <c r="H67" s="147">
        <f>H68</f>
        <v>45.3</v>
      </c>
      <c r="I67" s="328"/>
      <c r="J67" s="329"/>
      <c r="K67" s="5"/>
      <c r="L67" s="5"/>
      <c r="M67" s="1"/>
    </row>
    <row r="68" spans="1:13" ht="33.75" customHeight="1">
      <c r="A68" s="280"/>
      <c r="B68" s="168" t="s">
        <v>253</v>
      </c>
      <c r="C68" s="285" t="s">
        <v>154</v>
      </c>
      <c r="D68" s="9" t="s">
        <v>101</v>
      </c>
      <c r="E68" s="9" t="s">
        <v>94</v>
      </c>
      <c r="F68" s="9" t="s">
        <v>267</v>
      </c>
      <c r="G68" s="9"/>
      <c r="H68" s="147">
        <f>H69</f>
        <v>45.3</v>
      </c>
      <c r="I68" s="328"/>
      <c r="J68" s="329"/>
      <c r="K68" s="5"/>
      <c r="L68" s="5"/>
      <c r="M68" s="1"/>
    </row>
    <row r="69" spans="1:13" ht="21.75" customHeight="1">
      <c r="A69" s="280"/>
      <c r="B69" s="168" t="s">
        <v>239</v>
      </c>
      <c r="C69" s="285" t="s">
        <v>154</v>
      </c>
      <c r="D69" s="9" t="s">
        <v>101</v>
      </c>
      <c r="E69" s="9" t="s">
        <v>94</v>
      </c>
      <c r="F69" s="9" t="s">
        <v>307</v>
      </c>
      <c r="G69" s="9"/>
      <c r="H69" s="147">
        <f>H70</f>
        <v>45.3</v>
      </c>
      <c r="I69" s="328"/>
      <c r="J69" s="329"/>
      <c r="K69" s="5"/>
      <c r="L69" s="5"/>
      <c r="M69" s="1"/>
    </row>
    <row r="70" spans="1:13" ht="50.25" customHeight="1">
      <c r="A70" s="280"/>
      <c r="B70" s="166" t="s">
        <v>308</v>
      </c>
      <c r="C70" s="285" t="s">
        <v>154</v>
      </c>
      <c r="D70" s="9" t="s">
        <v>101</v>
      </c>
      <c r="E70" s="9" t="s">
        <v>94</v>
      </c>
      <c r="F70" s="9" t="s">
        <v>309</v>
      </c>
      <c r="G70" s="9"/>
      <c r="H70" s="147">
        <f>H71+H73</f>
        <v>45.3</v>
      </c>
      <c r="I70" s="328"/>
      <c r="J70" s="329"/>
      <c r="K70" s="5"/>
      <c r="L70" s="5"/>
      <c r="M70" s="1"/>
    </row>
    <row r="71" spans="1:13" ht="39" customHeight="1">
      <c r="A71" s="280"/>
      <c r="B71" s="166" t="s">
        <v>268</v>
      </c>
      <c r="C71" s="285" t="s">
        <v>154</v>
      </c>
      <c r="D71" s="9" t="s">
        <v>101</v>
      </c>
      <c r="E71" s="9" t="s">
        <v>94</v>
      </c>
      <c r="F71" s="9" t="s">
        <v>310</v>
      </c>
      <c r="G71" s="9"/>
      <c r="H71" s="147">
        <f>H72</f>
        <v>34</v>
      </c>
      <c r="I71" s="328"/>
      <c r="J71" s="329"/>
      <c r="K71" s="5"/>
      <c r="L71" s="5"/>
      <c r="M71" s="1"/>
    </row>
    <row r="72" spans="1:13" ht="33.75" customHeight="1">
      <c r="A72" s="280"/>
      <c r="B72" s="166" t="s">
        <v>291</v>
      </c>
      <c r="C72" s="285" t="s">
        <v>154</v>
      </c>
      <c r="D72" s="9" t="s">
        <v>101</v>
      </c>
      <c r="E72" s="9" t="s">
        <v>94</v>
      </c>
      <c r="F72" s="9" t="s">
        <v>310</v>
      </c>
      <c r="G72" s="9" t="s">
        <v>179</v>
      </c>
      <c r="H72" s="147">
        <v>34</v>
      </c>
      <c r="I72" s="328"/>
      <c r="J72" s="329"/>
      <c r="K72" s="5"/>
      <c r="L72" s="5"/>
      <c r="M72" s="1"/>
    </row>
    <row r="73" spans="1:13" ht="80.25" customHeight="1">
      <c r="A73" s="280"/>
      <c r="B73" s="168" t="s">
        <v>57</v>
      </c>
      <c r="C73" s="285" t="s">
        <v>154</v>
      </c>
      <c r="D73" s="9" t="s">
        <v>101</v>
      </c>
      <c r="E73" s="9" t="s">
        <v>94</v>
      </c>
      <c r="F73" s="9" t="s">
        <v>346</v>
      </c>
      <c r="G73" s="9"/>
      <c r="H73" s="147">
        <f>H74</f>
        <v>11.3</v>
      </c>
      <c r="I73" s="328"/>
      <c r="J73" s="329"/>
      <c r="K73" s="5"/>
      <c r="L73" s="5"/>
      <c r="M73" s="1"/>
    </row>
    <row r="74" spans="1:13" ht="36.75" customHeight="1">
      <c r="A74" s="280"/>
      <c r="B74" s="166" t="s">
        <v>291</v>
      </c>
      <c r="C74" s="285" t="s">
        <v>154</v>
      </c>
      <c r="D74" s="9" t="s">
        <v>101</v>
      </c>
      <c r="E74" s="9" t="s">
        <v>94</v>
      </c>
      <c r="F74" s="9" t="s">
        <v>346</v>
      </c>
      <c r="G74" s="9" t="s">
        <v>179</v>
      </c>
      <c r="H74" s="147">
        <v>11.3</v>
      </c>
      <c r="I74" s="328"/>
      <c r="J74" s="329"/>
      <c r="K74" s="5"/>
      <c r="L74" s="5"/>
      <c r="M74" s="1"/>
    </row>
    <row r="75" spans="1:13" ht="33.75" customHeight="1">
      <c r="A75" s="280"/>
      <c r="B75" s="168" t="s">
        <v>347</v>
      </c>
      <c r="C75" s="285" t="s">
        <v>154</v>
      </c>
      <c r="D75" s="9" t="s">
        <v>101</v>
      </c>
      <c r="E75" s="9" t="s">
        <v>45</v>
      </c>
      <c r="F75" s="9"/>
      <c r="G75" s="9"/>
      <c r="H75" s="147">
        <f>H76</f>
        <v>36.3</v>
      </c>
      <c r="I75" s="328"/>
      <c r="J75" s="329"/>
      <c r="K75" s="5"/>
      <c r="L75" s="5"/>
      <c r="M75" s="1"/>
    </row>
    <row r="76" spans="1:13" ht="33.75" customHeight="1">
      <c r="A76" s="280"/>
      <c r="B76" s="168" t="s">
        <v>253</v>
      </c>
      <c r="C76" s="285" t="s">
        <v>154</v>
      </c>
      <c r="D76" s="9" t="s">
        <v>101</v>
      </c>
      <c r="E76" s="9" t="s">
        <v>45</v>
      </c>
      <c r="F76" s="9" t="s">
        <v>267</v>
      </c>
      <c r="G76" s="9"/>
      <c r="H76" s="147">
        <f>H77</f>
        <v>36.3</v>
      </c>
      <c r="I76" s="328"/>
      <c r="J76" s="329"/>
      <c r="K76" s="5"/>
      <c r="L76" s="5"/>
      <c r="M76" s="1"/>
    </row>
    <row r="77" spans="1:13" ht="24" customHeight="1">
      <c r="A77" s="280"/>
      <c r="B77" s="168" t="s">
        <v>239</v>
      </c>
      <c r="C77" s="285" t="s">
        <v>154</v>
      </c>
      <c r="D77" s="9" t="s">
        <v>101</v>
      </c>
      <c r="E77" s="9" t="s">
        <v>45</v>
      </c>
      <c r="F77" s="9" t="s">
        <v>307</v>
      </c>
      <c r="G77" s="9"/>
      <c r="H77" s="147">
        <f>H78</f>
        <v>36.3</v>
      </c>
      <c r="I77" s="328"/>
      <c r="J77" s="329"/>
      <c r="K77" s="5"/>
      <c r="L77" s="5"/>
      <c r="M77" s="1"/>
    </row>
    <row r="78" spans="1:13" ht="35.25" customHeight="1">
      <c r="A78" s="280"/>
      <c r="B78" s="168" t="s">
        <v>348</v>
      </c>
      <c r="C78" s="285" t="s">
        <v>154</v>
      </c>
      <c r="D78" s="9" t="s">
        <v>101</v>
      </c>
      <c r="E78" s="9" t="s">
        <v>45</v>
      </c>
      <c r="F78" s="9" t="s">
        <v>344</v>
      </c>
      <c r="G78" s="9"/>
      <c r="H78" s="147">
        <f>H79</f>
        <v>36.3</v>
      </c>
      <c r="I78" s="328"/>
      <c r="J78" s="329"/>
      <c r="K78" s="5"/>
      <c r="L78" s="5"/>
      <c r="M78" s="1"/>
    </row>
    <row r="79" spans="1:13" ht="69.75" customHeight="1">
      <c r="A79" s="280"/>
      <c r="B79" s="166" t="s">
        <v>46</v>
      </c>
      <c r="C79" s="285" t="s">
        <v>154</v>
      </c>
      <c r="D79" s="9" t="s">
        <v>101</v>
      </c>
      <c r="E79" s="9" t="s">
        <v>45</v>
      </c>
      <c r="F79" s="9" t="s">
        <v>345</v>
      </c>
      <c r="G79" s="9"/>
      <c r="H79" s="147">
        <f>H80</f>
        <v>36.3</v>
      </c>
      <c r="I79" s="328"/>
      <c r="J79" s="329"/>
      <c r="K79" s="5"/>
      <c r="L79" s="5"/>
      <c r="M79" s="1"/>
    </row>
    <row r="80" spans="1:13" ht="33.75" customHeight="1">
      <c r="A80" s="280"/>
      <c r="B80" s="166" t="s">
        <v>291</v>
      </c>
      <c r="C80" s="285" t="s">
        <v>154</v>
      </c>
      <c r="D80" s="9" t="s">
        <v>101</v>
      </c>
      <c r="E80" s="9" t="s">
        <v>45</v>
      </c>
      <c r="F80" s="9" t="s">
        <v>345</v>
      </c>
      <c r="G80" s="9" t="s">
        <v>179</v>
      </c>
      <c r="H80" s="147">
        <v>36.3</v>
      </c>
      <c r="I80" s="328"/>
      <c r="J80" s="329"/>
      <c r="K80" s="5"/>
      <c r="L80" s="5"/>
      <c r="M80" s="1"/>
    </row>
    <row r="81" spans="1:13" ht="18.75">
      <c r="A81" s="107"/>
      <c r="B81" s="235" t="s">
        <v>134</v>
      </c>
      <c r="C81" s="285" t="s">
        <v>154</v>
      </c>
      <c r="D81" s="165" t="s">
        <v>105</v>
      </c>
      <c r="E81" s="9"/>
      <c r="F81" s="9"/>
      <c r="G81" s="9"/>
      <c r="H81" s="148">
        <f>H82+H94</f>
        <v>1386.9</v>
      </c>
      <c r="I81" s="121"/>
      <c r="J81" s="5"/>
      <c r="K81" s="5"/>
      <c r="L81" s="5"/>
      <c r="M81" s="1"/>
    </row>
    <row r="82" spans="1:13" ht="18.75">
      <c r="A82" s="108"/>
      <c r="B82" s="167" t="s">
        <v>112</v>
      </c>
      <c r="C82" s="285" t="s">
        <v>154</v>
      </c>
      <c r="D82" s="9" t="s">
        <v>105</v>
      </c>
      <c r="E82" s="9" t="s">
        <v>94</v>
      </c>
      <c r="F82" s="9"/>
      <c r="G82" s="9"/>
      <c r="H82" s="147">
        <f>H83+H88</f>
        <v>1263.7</v>
      </c>
      <c r="I82" s="121"/>
      <c r="J82" s="5"/>
      <c r="K82" s="5"/>
      <c r="L82" s="5"/>
      <c r="M82" s="1"/>
    </row>
    <row r="83" spans="1:13" ht="32.25">
      <c r="A83" s="108"/>
      <c r="B83" s="167" t="s">
        <v>254</v>
      </c>
      <c r="C83" s="285" t="s">
        <v>154</v>
      </c>
      <c r="D83" s="9" t="s">
        <v>105</v>
      </c>
      <c r="E83" s="9" t="s">
        <v>94</v>
      </c>
      <c r="F83" s="9" t="s">
        <v>269</v>
      </c>
      <c r="G83" s="9"/>
      <c r="H83" s="147">
        <f>H84</f>
        <v>1263.7</v>
      </c>
      <c r="I83" s="121"/>
      <c r="J83" s="5"/>
      <c r="K83" s="5"/>
      <c r="L83" s="5"/>
      <c r="M83" s="1"/>
    </row>
    <row r="84" spans="1:13" ht="18.75">
      <c r="A84" s="108"/>
      <c r="B84" s="167" t="s">
        <v>304</v>
      </c>
      <c r="C84" s="285" t="s">
        <v>154</v>
      </c>
      <c r="D84" s="9" t="s">
        <v>105</v>
      </c>
      <c r="E84" s="9" t="s">
        <v>94</v>
      </c>
      <c r="F84" s="9" t="s">
        <v>270</v>
      </c>
      <c r="G84" s="9"/>
      <c r="H84" s="147">
        <f>H85</f>
        <v>1263.7</v>
      </c>
      <c r="I84" s="121"/>
      <c r="J84" s="5"/>
      <c r="K84" s="5"/>
      <c r="L84" s="5"/>
      <c r="M84" s="1"/>
    </row>
    <row r="85" spans="1:13" ht="48">
      <c r="A85" s="108"/>
      <c r="B85" s="167" t="s">
        <v>311</v>
      </c>
      <c r="C85" s="285" t="s">
        <v>154</v>
      </c>
      <c r="D85" s="9" t="s">
        <v>105</v>
      </c>
      <c r="E85" s="9" t="s">
        <v>94</v>
      </c>
      <c r="F85" s="9" t="s">
        <v>271</v>
      </c>
      <c r="G85" s="9"/>
      <c r="H85" s="147">
        <f>H86</f>
        <v>1263.7</v>
      </c>
      <c r="I85" s="121"/>
      <c r="J85" s="5"/>
      <c r="K85" s="5"/>
      <c r="L85" s="5"/>
      <c r="M85" s="1"/>
    </row>
    <row r="86" spans="1:13" ht="66" customHeight="1">
      <c r="A86" s="108"/>
      <c r="B86" s="167" t="s">
        <v>240</v>
      </c>
      <c r="C86" s="285" t="s">
        <v>154</v>
      </c>
      <c r="D86" s="9" t="s">
        <v>105</v>
      </c>
      <c r="E86" s="9" t="s">
        <v>94</v>
      </c>
      <c r="F86" s="9" t="s">
        <v>272</v>
      </c>
      <c r="G86" s="9"/>
      <c r="H86" s="147">
        <f>H87</f>
        <v>1263.7</v>
      </c>
      <c r="I86" s="121"/>
      <c r="J86" s="5"/>
      <c r="K86" s="5"/>
      <c r="L86" s="5"/>
      <c r="M86" s="1"/>
    </row>
    <row r="87" spans="1:13" ht="31.5">
      <c r="A87" s="107"/>
      <c r="B87" s="166" t="s">
        <v>291</v>
      </c>
      <c r="C87" s="285" t="s">
        <v>154</v>
      </c>
      <c r="D87" s="9" t="s">
        <v>105</v>
      </c>
      <c r="E87" s="9" t="s">
        <v>94</v>
      </c>
      <c r="F87" s="9" t="s">
        <v>272</v>
      </c>
      <c r="G87" s="9" t="s">
        <v>179</v>
      </c>
      <c r="H87" s="147">
        <v>1263.7</v>
      </c>
      <c r="I87" s="121"/>
      <c r="J87" s="5"/>
      <c r="K87" s="5"/>
      <c r="L87" s="5"/>
      <c r="M87" s="1"/>
    </row>
    <row r="88" spans="1:13" ht="32.25" hidden="1">
      <c r="A88" s="107"/>
      <c r="B88" s="167" t="s">
        <v>220</v>
      </c>
      <c r="C88" s="285" t="s">
        <v>154</v>
      </c>
      <c r="D88" s="9" t="s">
        <v>105</v>
      </c>
      <c r="E88" s="9" t="s">
        <v>94</v>
      </c>
      <c r="F88" s="9" t="s">
        <v>217</v>
      </c>
      <c r="G88" s="9"/>
      <c r="H88" s="147">
        <f>H89</f>
        <v>0</v>
      </c>
      <c r="I88" s="121"/>
      <c r="J88" s="5"/>
      <c r="K88" s="5"/>
      <c r="L88" s="5"/>
      <c r="M88" s="1"/>
    </row>
    <row r="89" spans="1:13" ht="48" hidden="1">
      <c r="A89" s="107"/>
      <c r="B89" s="167" t="s">
        <v>221</v>
      </c>
      <c r="C89" s="285" t="s">
        <v>154</v>
      </c>
      <c r="D89" s="9" t="s">
        <v>105</v>
      </c>
      <c r="E89" s="9" t="s">
        <v>94</v>
      </c>
      <c r="F89" s="9" t="s">
        <v>218</v>
      </c>
      <c r="G89" s="9"/>
      <c r="H89" s="147">
        <f>H90+H92</f>
        <v>0</v>
      </c>
      <c r="I89" s="121"/>
      <c r="J89" s="5"/>
      <c r="K89" s="5"/>
      <c r="L89" s="5"/>
      <c r="M89" s="1"/>
    </row>
    <row r="90" spans="1:13" ht="32.25" hidden="1">
      <c r="A90" s="107"/>
      <c r="B90" s="167" t="s">
        <v>222</v>
      </c>
      <c r="C90" s="285" t="s">
        <v>154</v>
      </c>
      <c r="D90" s="9" t="s">
        <v>105</v>
      </c>
      <c r="E90" s="9" t="s">
        <v>94</v>
      </c>
      <c r="F90" s="9" t="s">
        <v>219</v>
      </c>
      <c r="G90" s="9"/>
      <c r="H90" s="147">
        <f>H91</f>
        <v>0</v>
      </c>
      <c r="I90" s="121"/>
      <c r="J90" s="5"/>
      <c r="K90" s="5"/>
      <c r="L90" s="5"/>
      <c r="M90" s="1"/>
    </row>
    <row r="91" spans="1:13" ht="32.25" hidden="1">
      <c r="A91" s="107"/>
      <c r="B91" s="167" t="s">
        <v>183</v>
      </c>
      <c r="C91" s="285" t="s">
        <v>154</v>
      </c>
      <c r="D91" s="9" t="s">
        <v>105</v>
      </c>
      <c r="E91" s="9" t="s">
        <v>94</v>
      </c>
      <c r="F91" s="9" t="s">
        <v>219</v>
      </c>
      <c r="G91" s="9" t="s">
        <v>179</v>
      </c>
      <c r="H91" s="147"/>
      <c r="I91" s="121"/>
      <c r="J91" s="5"/>
      <c r="K91" s="5"/>
      <c r="L91" s="5"/>
      <c r="M91" s="1"/>
    </row>
    <row r="92" spans="1:13" ht="32.25" hidden="1">
      <c r="A92" s="107"/>
      <c r="B92" s="167" t="s">
        <v>222</v>
      </c>
      <c r="C92" s="285" t="s">
        <v>154</v>
      </c>
      <c r="D92" s="9" t="s">
        <v>105</v>
      </c>
      <c r="E92" s="9" t="s">
        <v>94</v>
      </c>
      <c r="F92" s="9" t="s">
        <v>229</v>
      </c>
      <c r="G92" s="9"/>
      <c r="H92" s="147">
        <f>H93</f>
        <v>0</v>
      </c>
      <c r="I92" s="121"/>
      <c r="J92" s="5"/>
      <c r="K92" s="5"/>
      <c r="L92" s="5"/>
      <c r="M92" s="1"/>
    </row>
    <row r="93" spans="1:13" ht="32.25" hidden="1">
      <c r="A93" s="107"/>
      <c r="B93" s="167" t="s">
        <v>183</v>
      </c>
      <c r="C93" s="285" t="s">
        <v>154</v>
      </c>
      <c r="D93" s="9" t="s">
        <v>105</v>
      </c>
      <c r="E93" s="9" t="s">
        <v>94</v>
      </c>
      <c r="F93" s="9" t="s">
        <v>229</v>
      </c>
      <c r="G93" s="9" t="s">
        <v>179</v>
      </c>
      <c r="H93" s="147"/>
      <c r="I93" s="121"/>
      <c r="J93" s="5"/>
      <c r="K93" s="5"/>
      <c r="L93" s="5"/>
      <c r="M93" s="1"/>
    </row>
    <row r="94" spans="1:13" ht="25.5" customHeight="1">
      <c r="A94" s="107"/>
      <c r="B94" s="167" t="s">
        <v>228</v>
      </c>
      <c r="C94" s="286" t="s">
        <v>154</v>
      </c>
      <c r="D94" s="165" t="s">
        <v>105</v>
      </c>
      <c r="E94" s="165" t="s">
        <v>211</v>
      </c>
      <c r="F94" s="9"/>
      <c r="G94" s="9"/>
      <c r="H94" s="148">
        <f>H95+H103</f>
        <v>123.2</v>
      </c>
      <c r="I94" s="121"/>
      <c r="J94" s="5"/>
      <c r="K94" s="5"/>
      <c r="L94" s="5"/>
      <c r="M94" s="1"/>
    </row>
    <row r="95" spans="1:13" ht="48">
      <c r="A95" s="107"/>
      <c r="B95" s="167" t="s">
        <v>273</v>
      </c>
      <c r="C95" s="285" t="s">
        <v>154</v>
      </c>
      <c r="D95" s="9" t="s">
        <v>105</v>
      </c>
      <c r="E95" s="9" t="s">
        <v>211</v>
      </c>
      <c r="F95" s="9" t="s">
        <v>274</v>
      </c>
      <c r="G95" s="9"/>
      <c r="H95" s="147">
        <f>H96</f>
        <v>5</v>
      </c>
      <c r="I95" s="121"/>
      <c r="J95" s="5"/>
      <c r="K95" s="5"/>
      <c r="L95" s="5"/>
      <c r="M95" s="1"/>
    </row>
    <row r="96" spans="1:13" ht="18.75">
      <c r="A96" s="107"/>
      <c r="B96" s="210" t="s">
        <v>304</v>
      </c>
      <c r="C96" s="250" t="s">
        <v>154</v>
      </c>
      <c r="D96" s="11" t="s">
        <v>105</v>
      </c>
      <c r="E96" s="11" t="s">
        <v>211</v>
      </c>
      <c r="F96" s="11" t="s">
        <v>275</v>
      </c>
      <c r="G96" s="11"/>
      <c r="H96" s="233">
        <f>H97</f>
        <v>5</v>
      </c>
      <c r="I96" s="253"/>
      <c r="J96" s="5"/>
      <c r="K96" s="5"/>
      <c r="L96" s="5"/>
      <c r="M96" s="1"/>
    </row>
    <row r="97" spans="1:13" ht="32.25">
      <c r="A97" s="107"/>
      <c r="B97" s="210" t="s">
        <v>312</v>
      </c>
      <c r="C97" s="250" t="s">
        <v>154</v>
      </c>
      <c r="D97" s="11" t="s">
        <v>105</v>
      </c>
      <c r="E97" s="11" t="s">
        <v>211</v>
      </c>
      <c r="F97" s="11" t="s">
        <v>276</v>
      </c>
      <c r="G97" s="11"/>
      <c r="H97" s="233">
        <f>H98</f>
        <v>5</v>
      </c>
      <c r="I97" s="253"/>
      <c r="J97" s="5"/>
      <c r="K97" s="5"/>
      <c r="L97" s="5"/>
      <c r="M97" s="1"/>
    </row>
    <row r="98" spans="1:13" ht="32.25">
      <c r="A98" s="107"/>
      <c r="B98" s="210" t="s">
        <v>313</v>
      </c>
      <c r="C98" s="250" t="s">
        <v>154</v>
      </c>
      <c r="D98" s="11" t="s">
        <v>105</v>
      </c>
      <c r="E98" s="11" t="s">
        <v>211</v>
      </c>
      <c r="F98" s="11" t="s">
        <v>277</v>
      </c>
      <c r="G98" s="11"/>
      <c r="H98" s="233">
        <f>H99</f>
        <v>5</v>
      </c>
      <c r="I98" s="253"/>
      <c r="J98" s="5"/>
      <c r="K98" s="5"/>
      <c r="L98" s="5"/>
      <c r="M98" s="1"/>
    </row>
    <row r="99" spans="1:13" ht="31.5">
      <c r="A99" s="107"/>
      <c r="B99" s="209" t="s">
        <v>291</v>
      </c>
      <c r="C99" s="250" t="s">
        <v>154</v>
      </c>
      <c r="D99" s="11" t="s">
        <v>105</v>
      </c>
      <c r="E99" s="11" t="s">
        <v>211</v>
      </c>
      <c r="F99" s="11" t="s">
        <v>277</v>
      </c>
      <c r="G99" s="11" t="s">
        <v>179</v>
      </c>
      <c r="H99" s="233">
        <v>5</v>
      </c>
      <c r="I99" s="253"/>
      <c r="J99" s="5"/>
      <c r="K99" s="5"/>
      <c r="L99" s="5"/>
      <c r="M99" s="1"/>
    </row>
    <row r="100" spans="1:13" ht="18.75" hidden="1">
      <c r="A100" s="107"/>
      <c r="B100" s="210"/>
      <c r="C100" s="250" t="s">
        <v>154</v>
      </c>
      <c r="D100" s="11" t="s">
        <v>105</v>
      </c>
      <c r="E100" s="11" t="s">
        <v>211</v>
      </c>
      <c r="F100" s="11"/>
      <c r="G100" s="11"/>
      <c r="H100" s="233"/>
      <c r="I100" s="253"/>
      <c r="J100" s="5"/>
      <c r="K100" s="5"/>
      <c r="L100" s="5"/>
      <c r="M100" s="1"/>
    </row>
    <row r="101" spans="1:13" ht="18.75" hidden="1">
      <c r="A101" s="107"/>
      <c r="B101" s="210"/>
      <c r="C101" s="250" t="s">
        <v>154</v>
      </c>
      <c r="D101" s="11" t="s">
        <v>105</v>
      </c>
      <c r="E101" s="11" t="s">
        <v>211</v>
      </c>
      <c r="F101" s="11"/>
      <c r="G101" s="11"/>
      <c r="H101" s="233"/>
      <c r="I101" s="253"/>
      <c r="J101" s="5"/>
      <c r="K101" s="5"/>
      <c r="L101" s="5"/>
      <c r="M101" s="1"/>
    </row>
    <row r="102" spans="1:13" ht="32.25" hidden="1">
      <c r="A102" s="107"/>
      <c r="B102" s="210" t="s">
        <v>183</v>
      </c>
      <c r="C102" s="250" t="s">
        <v>154</v>
      </c>
      <c r="D102" s="11" t="s">
        <v>105</v>
      </c>
      <c r="E102" s="11" t="s">
        <v>211</v>
      </c>
      <c r="F102" s="11"/>
      <c r="G102" s="11" t="s">
        <v>179</v>
      </c>
      <c r="H102" s="233"/>
      <c r="I102" s="253"/>
      <c r="J102" s="5"/>
      <c r="K102" s="5"/>
      <c r="L102" s="5"/>
      <c r="M102" s="1"/>
    </row>
    <row r="103" spans="1:13" ht="32.25">
      <c r="A103" s="107"/>
      <c r="B103" s="210" t="s">
        <v>49</v>
      </c>
      <c r="C103" s="250" t="s">
        <v>154</v>
      </c>
      <c r="D103" s="11" t="s">
        <v>105</v>
      </c>
      <c r="E103" s="11" t="s">
        <v>211</v>
      </c>
      <c r="F103" s="11" t="s">
        <v>259</v>
      </c>
      <c r="G103" s="11"/>
      <c r="H103" s="233">
        <f>H104</f>
        <v>118.2</v>
      </c>
      <c r="I103" s="253"/>
      <c r="J103" s="5"/>
      <c r="K103" s="5"/>
      <c r="L103" s="5"/>
      <c r="M103" s="1"/>
    </row>
    <row r="104" spans="1:13" ht="21" customHeight="1">
      <c r="A104" s="107"/>
      <c r="B104" s="210" t="s">
        <v>304</v>
      </c>
      <c r="C104" s="250" t="s">
        <v>154</v>
      </c>
      <c r="D104" s="11" t="s">
        <v>105</v>
      </c>
      <c r="E104" s="11" t="s">
        <v>211</v>
      </c>
      <c r="F104" s="11" t="s">
        <v>260</v>
      </c>
      <c r="G104" s="11"/>
      <c r="H104" s="233">
        <f>H105</f>
        <v>118.2</v>
      </c>
      <c r="I104" s="253"/>
      <c r="J104" s="5"/>
      <c r="K104" s="5"/>
      <c r="L104" s="5"/>
      <c r="M104" s="1"/>
    </row>
    <row r="105" spans="1:13" ht="32.25">
      <c r="A105" s="107"/>
      <c r="B105" s="210" t="s">
        <v>50</v>
      </c>
      <c r="C105" s="250" t="s">
        <v>154</v>
      </c>
      <c r="D105" s="11" t="s">
        <v>105</v>
      </c>
      <c r="E105" s="11" t="s">
        <v>211</v>
      </c>
      <c r="F105" s="11" t="s">
        <v>47</v>
      </c>
      <c r="G105" s="11"/>
      <c r="H105" s="233">
        <f>H106</f>
        <v>118.2</v>
      </c>
      <c r="I105" s="253"/>
      <c r="J105" s="5"/>
      <c r="K105" s="5"/>
      <c r="L105" s="5"/>
      <c r="M105" s="1"/>
    </row>
    <row r="106" spans="1:13" ht="36.75" customHeight="1">
      <c r="A106" s="107"/>
      <c r="B106" s="210" t="s">
        <v>51</v>
      </c>
      <c r="C106" s="250" t="s">
        <v>154</v>
      </c>
      <c r="D106" s="11" t="s">
        <v>105</v>
      </c>
      <c r="E106" s="11" t="s">
        <v>211</v>
      </c>
      <c r="F106" s="11" t="s">
        <v>48</v>
      </c>
      <c r="G106" s="11"/>
      <c r="H106" s="233">
        <f>H107</f>
        <v>118.2</v>
      </c>
      <c r="I106" s="253"/>
      <c r="J106" s="5"/>
      <c r="K106" s="5"/>
      <c r="L106" s="5"/>
      <c r="M106" s="1"/>
    </row>
    <row r="107" spans="1:13" ht="31.5">
      <c r="A107" s="107"/>
      <c r="B107" s="209" t="s">
        <v>291</v>
      </c>
      <c r="C107" s="250" t="s">
        <v>154</v>
      </c>
      <c r="D107" s="11" t="s">
        <v>105</v>
      </c>
      <c r="E107" s="11" t="s">
        <v>211</v>
      </c>
      <c r="F107" s="11" t="s">
        <v>48</v>
      </c>
      <c r="G107" s="11" t="s">
        <v>179</v>
      </c>
      <c r="H107" s="233">
        <v>118.2</v>
      </c>
      <c r="I107" s="253"/>
      <c r="J107" s="5"/>
      <c r="K107" s="5"/>
      <c r="L107" s="5"/>
      <c r="M107" s="1"/>
    </row>
    <row r="108" spans="1:13" ht="21.75" customHeight="1">
      <c r="A108" s="107"/>
      <c r="B108" s="215" t="s">
        <v>78</v>
      </c>
      <c r="C108" s="250" t="s">
        <v>154</v>
      </c>
      <c r="D108" s="178" t="s">
        <v>90</v>
      </c>
      <c r="E108" s="11"/>
      <c r="F108" s="11"/>
      <c r="G108" s="11"/>
      <c r="H108" s="191">
        <f>H121+H109+H133</f>
        <v>6805.200000000001</v>
      </c>
      <c r="I108" s="253"/>
      <c r="J108" s="5"/>
      <c r="K108" s="5"/>
      <c r="L108" s="5"/>
      <c r="M108" s="1"/>
    </row>
    <row r="109" spans="1:13" ht="21.75" customHeight="1">
      <c r="A109" s="107"/>
      <c r="B109" s="187" t="s">
        <v>250</v>
      </c>
      <c r="C109" s="250" t="s">
        <v>154</v>
      </c>
      <c r="D109" s="11" t="s">
        <v>90</v>
      </c>
      <c r="E109" s="11" t="s">
        <v>100</v>
      </c>
      <c r="F109" s="11"/>
      <c r="G109" s="11"/>
      <c r="H109" s="233">
        <f>H110</f>
        <v>6287.6</v>
      </c>
      <c r="I109" s="253"/>
      <c r="J109" s="5"/>
      <c r="K109" s="5"/>
      <c r="L109" s="5"/>
      <c r="M109" s="1"/>
    </row>
    <row r="110" spans="1:13" ht="39.75" customHeight="1">
      <c r="A110" s="107"/>
      <c r="B110" s="187" t="s">
        <v>257</v>
      </c>
      <c r="C110" s="250" t="s">
        <v>154</v>
      </c>
      <c r="D110" s="11" t="s">
        <v>90</v>
      </c>
      <c r="E110" s="11" t="s">
        <v>100</v>
      </c>
      <c r="F110" s="11" t="s">
        <v>278</v>
      </c>
      <c r="G110" s="11"/>
      <c r="H110" s="233">
        <f>H111</f>
        <v>6287.6</v>
      </c>
      <c r="I110" s="253"/>
      <c r="J110" s="5"/>
      <c r="K110" s="5"/>
      <c r="L110" s="5"/>
      <c r="M110" s="1"/>
    </row>
    <row r="111" spans="1:13" ht="21.75" customHeight="1">
      <c r="A111" s="107"/>
      <c r="B111" s="187" t="s">
        <v>304</v>
      </c>
      <c r="C111" s="250" t="s">
        <v>154</v>
      </c>
      <c r="D111" s="11" t="s">
        <v>90</v>
      </c>
      <c r="E111" s="11" t="s">
        <v>100</v>
      </c>
      <c r="F111" s="11" t="s">
        <v>314</v>
      </c>
      <c r="G111" s="11"/>
      <c r="H111" s="233">
        <f>H112</f>
        <v>6287.6</v>
      </c>
      <c r="I111" s="253"/>
      <c r="J111" s="5"/>
      <c r="K111" s="5"/>
      <c r="L111" s="5"/>
      <c r="M111" s="1"/>
    </row>
    <row r="112" spans="1:13" ht="38.25" customHeight="1">
      <c r="A112" s="107"/>
      <c r="B112" s="187" t="s">
        <v>315</v>
      </c>
      <c r="C112" s="250" t="s">
        <v>154</v>
      </c>
      <c r="D112" s="11" t="s">
        <v>90</v>
      </c>
      <c r="E112" s="11" t="s">
        <v>100</v>
      </c>
      <c r="F112" s="11" t="s">
        <v>316</v>
      </c>
      <c r="G112" s="11"/>
      <c r="H112" s="233">
        <f>H115+H117+H119</f>
        <v>6287.6</v>
      </c>
      <c r="I112" s="253"/>
      <c r="J112" s="5"/>
      <c r="K112" s="5"/>
      <c r="L112" s="5"/>
      <c r="M112" s="1"/>
    </row>
    <row r="113" spans="1:13" ht="30" customHeight="1" hidden="1">
      <c r="A113" s="107"/>
      <c r="B113" s="187" t="s">
        <v>296</v>
      </c>
      <c r="C113" s="250" t="s">
        <v>154</v>
      </c>
      <c r="D113" s="11" t="s">
        <v>90</v>
      </c>
      <c r="E113" s="11" t="s">
        <v>100</v>
      </c>
      <c r="F113" s="11" t="s">
        <v>317</v>
      </c>
      <c r="G113" s="11"/>
      <c r="H113" s="233">
        <f>H114</f>
        <v>0</v>
      </c>
      <c r="I113" s="253"/>
      <c r="J113" s="5"/>
      <c r="K113" s="5"/>
      <c r="L113" s="5"/>
      <c r="M113" s="1"/>
    </row>
    <row r="114" spans="1:13" ht="33.75" customHeight="1" hidden="1">
      <c r="A114" s="107"/>
      <c r="B114" s="209" t="s">
        <v>291</v>
      </c>
      <c r="C114" s="250" t="s">
        <v>154</v>
      </c>
      <c r="D114" s="11" t="s">
        <v>90</v>
      </c>
      <c r="E114" s="11" t="s">
        <v>100</v>
      </c>
      <c r="F114" s="11" t="s">
        <v>317</v>
      </c>
      <c r="G114" s="11" t="s">
        <v>179</v>
      </c>
      <c r="H114" s="233"/>
      <c r="I114" s="253"/>
      <c r="J114" s="5"/>
      <c r="K114" s="5"/>
      <c r="L114" s="5"/>
      <c r="M114" s="1"/>
    </row>
    <row r="115" spans="1:13" ht="36.75" customHeight="1">
      <c r="A115" s="107"/>
      <c r="B115" s="187" t="s">
        <v>248</v>
      </c>
      <c r="C115" s="250" t="s">
        <v>154</v>
      </c>
      <c r="D115" s="11" t="s">
        <v>90</v>
      </c>
      <c r="E115" s="11" t="s">
        <v>100</v>
      </c>
      <c r="F115" s="11" t="s">
        <v>318</v>
      </c>
      <c r="G115" s="11"/>
      <c r="H115" s="233">
        <f>H116</f>
        <v>102</v>
      </c>
      <c r="I115" s="253"/>
      <c r="J115" s="5"/>
      <c r="K115" s="5"/>
      <c r="L115" s="5"/>
      <c r="M115" s="1"/>
    </row>
    <row r="116" spans="1:13" ht="33.75" customHeight="1">
      <c r="A116" s="107"/>
      <c r="B116" s="209" t="s">
        <v>291</v>
      </c>
      <c r="C116" s="250" t="s">
        <v>154</v>
      </c>
      <c r="D116" s="11" t="s">
        <v>90</v>
      </c>
      <c r="E116" s="11" t="s">
        <v>100</v>
      </c>
      <c r="F116" s="11" t="s">
        <v>318</v>
      </c>
      <c r="G116" s="11" t="s">
        <v>179</v>
      </c>
      <c r="H116" s="233">
        <v>102</v>
      </c>
      <c r="I116" s="254"/>
      <c r="J116" s="5"/>
      <c r="K116" s="5"/>
      <c r="L116" s="5"/>
      <c r="M116" s="1"/>
    </row>
    <row r="117" spans="1:13" ht="24" customHeight="1">
      <c r="A117" s="107"/>
      <c r="B117" s="209" t="s">
        <v>1</v>
      </c>
      <c r="C117" s="250" t="s">
        <v>154</v>
      </c>
      <c r="D117" s="11" t="s">
        <v>90</v>
      </c>
      <c r="E117" s="11" t="s">
        <v>100</v>
      </c>
      <c r="F117" s="11" t="s">
        <v>13</v>
      </c>
      <c r="G117" s="11"/>
      <c r="H117" s="233">
        <f>H118</f>
        <v>1855.8</v>
      </c>
      <c r="I117" s="254"/>
      <c r="J117" s="5"/>
      <c r="K117" s="5"/>
      <c r="L117" s="5"/>
      <c r="M117" s="1"/>
    </row>
    <row r="118" spans="1:13" ht="33.75" customHeight="1">
      <c r="A118" s="107"/>
      <c r="B118" s="209" t="s">
        <v>2</v>
      </c>
      <c r="C118" s="250" t="s">
        <v>154</v>
      </c>
      <c r="D118" s="11" t="s">
        <v>90</v>
      </c>
      <c r="E118" s="11" t="s">
        <v>100</v>
      </c>
      <c r="F118" s="11" t="s">
        <v>13</v>
      </c>
      <c r="G118" s="11" t="s">
        <v>3</v>
      </c>
      <c r="H118" s="233">
        <v>1855.8</v>
      </c>
      <c r="I118" s="254"/>
      <c r="J118" s="5"/>
      <c r="K118" s="5"/>
      <c r="L118" s="5"/>
      <c r="M118" s="1"/>
    </row>
    <row r="119" spans="1:13" ht="19.5" customHeight="1">
      <c r="A119" s="107"/>
      <c r="B119" s="209" t="s">
        <v>1</v>
      </c>
      <c r="C119" s="250" t="s">
        <v>154</v>
      </c>
      <c r="D119" s="11" t="s">
        <v>90</v>
      </c>
      <c r="E119" s="11" t="s">
        <v>100</v>
      </c>
      <c r="F119" s="11" t="s">
        <v>14</v>
      </c>
      <c r="G119" s="11"/>
      <c r="H119" s="233">
        <f>H120</f>
        <v>4329.8</v>
      </c>
      <c r="I119" s="254"/>
      <c r="J119" s="5"/>
      <c r="K119" s="5"/>
      <c r="L119" s="5"/>
      <c r="M119" s="1"/>
    </row>
    <row r="120" spans="1:13" ht="33.75" customHeight="1">
      <c r="A120" s="107"/>
      <c r="B120" s="209" t="s">
        <v>2</v>
      </c>
      <c r="C120" s="250" t="s">
        <v>154</v>
      </c>
      <c r="D120" s="11" t="s">
        <v>90</v>
      </c>
      <c r="E120" s="11" t="s">
        <v>100</v>
      </c>
      <c r="F120" s="11" t="s">
        <v>14</v>
      </c>
      <c r="G120" s="11" t="s">
        <v>3</v>
      </c>
      <c r="H120" s="233">
        <v>4329.8</v>
      </c>
      <c r="I120" s="253"/>
      <c r="J120" s="5"/>
      <c r="K120" s="5"/>
      <c r="L120" s="5"/>
      <c r="M120" s="1"/>
    </row>
    <row r="121" spans="1:13" ht="24" customHeight="1">
      <c r="A121" s="108"/>
      <c r="B121" s="187" t="s">
        <v>153</v>
      </c>
      <c r="C121" s="250" t="s">
        <v>154</v>
      </c>
      <c r="D121" s="11" t="s">
        <v>90</v>
      </c>
      <c r="E121" s="11" t="s">
        <v>101</v>
      </c>
      <c r="F121" s="11"/>
      <c r="G121" s="11"/>
      <c r="H121" s="233">
        <f>H122</f>
        <v>494.8</v>
      </c>
      <c r="I121" s="253"/>
      <c r="J121" s="5"/>
      <c r="K121" s="5"/>
      <c r="L121" s="5"/>
      <c r="M121" s="1"/>
    </row>
    <row r="122" spans="1:13" ht="35.25" customHeight="1">
      <c r="A122" s="108"/>
      <c r="B122" s="187" t="s">
        <v>257</v>
      </c>
      <c r="C122" s="250" t="s">
        <v>154</v>
      </c>
      <c r="D122" s="11" t="s">
        <v>90</v>
      </c>
      <c r="E122" s="11" t="s">
        <v>101</v>
      </c>
      <c r="F122" s="11" t="s">
        <v>278</v>
      </c>
      <c r="G122" s="11"/>
      <c r="H122" s="233">
        <f>H123</f>
        <v>494.8</v>
      </c>
      <c r="I122" s="253"/>
      <c r="J122" s="5"/>
      <c r="K122" s="5"/>
      <c r="L122" s="5"/>
      <c r="M122" s="1"/>
    </row>
    <row r="123" spans="1:13" ht="18.75">
      <c r="A123" s="108"/>
      <c r="B123" s="187" t="s">
        <v>304</v>
      </c>
      <c r="C123" s="250" t="s">
        <v>154</v>
      </c>
      <c r="D123" s="11" t="s">
        <v>90</v>
      </c>
      <c r="E123" s="11" t="s">
        <v>101</v>
      </c>
      <c r="F123" s="11" t="s">
        <v>314</v>
      </c>
      <c r="G123" s="11"/>
      <c r="H123" s="233">
        <f>H124+H127+H130</f>
        <v>494.8</v>
      </c>
      <c r="I123" s="253"/>
      <c r="J123" s="5"/>
      <c r="K123" s="5"/>
      <c r="L123" s="5"/>
      <c r="M123" s="1"/>
    </row>
    <row r="124" spans="1:13" ht="31.5" customHeight="1">
      <c r="A124" s="108"/>
      <c r="B124" s="240" t="s">
        <v>319</v>
      </c>
      <c r="C124" s="250" t="s">
        <v>154</v>
      </c>
      <c r="D124" s="11" t="s">
        <v>90</v>
      </c>
      <c r="E124" s="11" t="s">
        <v>101</v>
      </c>
      <c r="F124" s="11" t="s">
        <v>320</v>
      </c>
      <c r="G124" s="11"/>
      <c r="H124" s="233">
        <f>H125</f>
        <v>120</v>
      </c>
      <c r="I124" s="253"/>
      <c r="J124" s="5"/>
      <c r="K124" s="5"/>
      <c r="L124" s="5"/>
      <c r="M124" s="1"/>
    </row>
    <row r="125" spans="1:13" ht="24.75" customHeight="1">
      <c r="A125" s="108"/>
      <c r="B125" s="241" t="s">
        <v>156</v>
      </c>
      <c r="C125" s="250" t="s">
        <v>154</v>
      </c>
      <c r="D125" s="11" t="s">
        <v>90</v>
      </c>
      <c r="E125" s="11" t="s">
        <v>101</v>
      </c>
      <c r="F125" s="11" t="s">
        <v>321</v>
      </c>
      <c r="G125" s="11"/>
      <c r="H125" s="233">
        <f>H126</f>
        <v>120</v>
      </c>
      <c r="I125" s="253"/>
      <c r="J125" s="5"/>
      <c r="K125" s="5"/>
      <c r="L125" s="5"/>
      <c r="M125" s="1"/>
    </row>
    <row r="126" spans="1:13" ht="33.75" customHeight="1">
      <c r="A126" s="108"/>
      <c r="B126" s="209" t="s">
        <v>291</v>
      </c>
      <c r="C126" s="250" t="s">
        <v>154</v>
      </c>
      <c r="D126" s="11" t="s">
        <v>90</v>
      </c>
      <c r="E126" s="11" t="s">
        <v>101</v>
      </c>
      <c r="F126" s="11" t="s">
        <v>321</v>
      </c>
      <c r="G126" s="11" t="s">
        <v>179</v>
      </c>
      <c r="H126" s="233">
        <v>120</v>
      </c>
      <c r="I126" s="253"/>
      <c r="J126" s="5"/>
      <c r="K126" s="5"/>
      <c r="L126" s="5"/>
      <c r="M126" s="1"/>
    </row>
    <row r="127" spans="1:13" ht="32.25" customHeight="1">
      <c r="A127" s="108"/>
      <c r="B127" s="240" t="s">
        <v>323</v>
      </c>
      <c r="C127" s="250" t="s">
        <v>154</v>
      </c>
      <c r="D127" s="11" t="s">
        <v>90</v>
      </c>
      <c r="E127" s="11" t="s">
        <v>101</v>
      </c>
      <c r="F127" s="11" t="s">
        <v>322</v>
      </c>
      <c r="G127" s="11"/>
      <c r="H127" s="233">
        <f>H128</f>
        <v>60</v>
      </c>
      <c r="I127" s="253"/>
      <c r="J127" s="5"/>
      <c r="K127" s="5"/>
      <c r="L127" s="5"/>
      <c r="M127" s="1"/>
    </row>
    <row r="128" spans="1:13" ht="27" customHeight="1">
      <c r="A128" s="108"/>
      <c r="B128" s="256" t="s">
        <v>157</v>
      </c>
      <c r="C128" s="250" t="s">
        <v>154</v>
      </c>
      <c r="D128" s="11" t="s">
        <v>90</v>
      </c>
      <c r="E128" s="11" t="s">
        <v>101</v>
      </c>
      <c r="F128" s="11" t="s">
        <v>324</v>
      </c>
      <c r="G128" s="11"/>
      <c r="H128" s="233">
        <f>H129</f>
        <v>60</v>
      </c>
      <c r="I128" s="253"/>
      <c r="J128" s="5"/>
      <c r="K128" s="5"/>
      <c r="L128" s="5"/>
      <c r="M128" s="1"/>
    </row>
    <row r="129" spans="1:13" ht="33.75" customHeight="1">
      <c r="A129" s="108"/>
      <c r="B129" s="209" t="s">
        <v>291</v>
      </c>
      <c r="C129" s="250" t="s">
        <v>154</v>
      </c>
      <c r="D129" s="11" t="s">
        <v>90</v>
      </c>
      <c r="E129" s="11" t="s">
        <v>101</v>
      </c>
      <c r="F129" s="11" t="s">
        <v>324</v>
      </c>
      <c r="G129" s="11" t="s">
        <v>179</v>
      </c>
      <c r="H129" s="233">
        <v>60</v>
      </c>
      <c r="I129" s="253"/>
      <c r="J129" s="5"/>
      <c r="K129" s="5"/>
      <c r="L129" s="5"/>
      <c r="M129" s="1"/>
    </row>
    <row r="130" spans="1:13" ht="27.75" customHeight="1">
      <c r="A130" s="108"/>
      <c r="B130" s="241" t="s">
        <v>326</v>
      </c>
      <c r="C130" s="250" t="s">
        <v>154</v>
      </c>
      <c r="D130" s="11" t="s">
        <v>90</v>
      </c>
      <c r="E130" s="11" t="s">
        <v>101</v>
      </c>
      <c r="F130" s="11" t="s">
        <v>325</v>
      </c>
      <c r="G130" s="11"/>
      <c r="H130" s="233">
        <f>H131</f>
        <v>314.8</v>
      </c>
      <c r="I130" s="253"/>
      <c r="J130" s="5"/>
      <c r="K130" s="5"/>
      <c r="L130" s="5"/>
      <c r="M130" s="1"/>
    </row>
    <row r="131" spans="1:13" ht="30" customHeight="1">
      <c r="A131" s="108"/>
      <c r="B131" s="241" t="s">
        <v>327</v>
      </c>
      <c r="C131" s="250" t="s">
        <v>154</v>
      </c>
      <c r="D131" s="11" t="s">
        <v>90</v>
      </c>
      <c r="E131" s="11" t="s">
        <v>101</v>
      </c>
      <c r="F131" s="11" t="s">
        <v>328</v>
      </c>
      <c r="G131" s="11"/>
      <c r="H131" s="233">
        <f>H132</f>
        <v>314.8</v>
      </c>
      <c r="I131" s="254"/>
      <c r="J131" s="5"/>
      <c r="K131" s="5"/>
      <c r="L131" s="5"/>
      <c r="M131" s="1"/>
    </row>
    <row r="132" spans="1:13" ht="36" customHeight="1">
      <c r="A132" s="108"/>
      <c r="B132" s="209" t="s">
        <v>291</v>
      </c>
      <c r="C132" s="250" t="s">
        <v>154</v>
      </c>
      <c r="D132" s="11" t="s">
        <v>90</v>
      </c>
      <c r="E132" s="11" t="s">
        <v>101</v>
      </c>
      <c r="F132" s="11" t="s">
        <v>328</v>
      </c>
      <c r="G132" s="11" t="s">
        <v>179</v>
      </c>
      <c r="H132" s="233">
        <v>314.8</v>
      </c>
      <c r="I132" s="254"/>
      <c r="J132" s="5"/>
      <c r="K132" s="5"/>
      <c r="L132" s="5"/>
      <c r="M132" s="1"/>
    </row>
    <row r="133" spans="1:13" ht="36.75" customHeight="1">
      <c r="A133" s="108"/>
      <c r="B133" s="209" t="s">
        <v>52</v>
      </c>
      <c r="C133" s="250" t="s">
        <v>154</v>
      </c>
      <c r="D133" s="11" t="s">
        <v>90</v>
      </c>
      <c r="E133" s="11" t="s">
        <v>90</v>
      </c>
      <c r="F133" s="11"/>
      <c r="G133" s="11"/>
      <c r="H133" s="233">
        <f>H134</f>
        <v>22.8</v>
      </c>
      <c r="I133" s="253"/>
      <c r="J133" s="5"/>
      <c r="K133" s="5"/>
      <c r="L133" s="5"/>
      <c r="M133" s="1"/>
    </row>
    <row r="134" spans="1:13" ht="33" customHeight="1">
      <c r="A134" s="108"/>
      <c r="B134" s="187" t="s">
        <v>257</v>
      </c>
      <c r="C134" s="250" t="s">
        <v>154</v>
      </c>
      <c r="D134" s="11" t="s">
        <v>90</v>
      </c>
      <c r="E134" s="11" t="s">
        <v>90</v>
      </c>
      <c r="F134" s="11" t="s">
        <v>278</v>
      </c>
      <c r="G134" s="11"/>
      <c r="H134" s="233">
        <f>H135</f>
        <v>22.8</v>
      </c>
      <c r="I134" s="253"/>
      <c r="J134" s="5"/>
      <c r="K134" s="5"/>
      <c r="L134" s="5"/>
      <c r="M134" s="1"/>
    </row>
    <row r="135" spans="1:13" ht="30" customHeight="1">
      <c r="A135" s="108"/>
      <c r="B135" s="209" t="s">
        <v>304</v>
      </c>
      <c r="C135" s="250" t="s">
        <v>154</v>
      </c>
      <c r="D135" s="11" t="s">
        <v>90</v>
      </c>
      <c r="E135" s="11" t="s">
        <v>90</v>
      </c>
      <c r="F135" s="11" t="s">
        <v>314</v>
      </c>
      <c r="G135" s="11"/>
      <c r="H135" s="233">
        <f>H136</f>
        <v>22.8</v>
      </c>
      <c r="I135" s="253"/>
      <c r="J135" s="5"/>
      <c r="K135" s="5"/>
      <c r="L135" s="5"/>
      <c r="M135" s="1"/>
    </row>
    <row r="136" spans="1:13" ht="40.5" customHeight="1">
      <c r="A136" s="108"/>
      <c r="B136" s="209" t="s">
        <v>349</v>
      </c>
      <c r="C136" s="250" t="s">
        <v>154</v>
      </c>
      <c r="D136" s="11" t="s">
        <v>90</v>
      </c>
      <c r="E136" s="11" t="s">
        <v>90</v>
      </c>
      <c r="F136" s="11" t="s">
        <v>54</v>
      </c>
      <c r="G136" s="11"/>
      <c r="H136" s="233">
        <f>H137</f>
        <v>22.8</v>
      </c>
      <c r="I136" s="253"/>
      <c r="J136" s="5"/>
      <c r="K136" s="5"/>
      <c r="L136" s="5"/>
      <c r="M136" s="1"/>
    </row>
    <row r="137" spans="1:13" ht="129" customHeight="1">
      <c r="A137" s="108"/>
      <c r="B137" s="242" t="s">
        <v>343</v>
      </c>
      <c r="C137" s="250" t="s">
        <v>154</v>
      </c>
      <c r="D137" s="11" t="s">
        <v>90</v>
      </c>
      <c r="E137" s="11" t="s">
        <v>90</v>
      </c>
      <c r="F137" s="11" t="s">
        <v>53</v>
      </c>
      <c r="G137" s="11"/>
      <c r="H137" s="233">
        <f>H138</f>
        <v>22.8</v>
      </c>
      <c r="I137" s="253"/>
      <c r="J137" s="5"/>
      <c r="K137" s="5"/>
      <c r="L137" s="5"/>
      <c r="M137" s="1"/>
    </row>
    <row r="138" spans="1:13" ht="33" customHeight="1">
      <c r="A138" s="108"/>
      <c r="B138" s="209" t="s">
        <v>291</v>
      </c>
      <c r="C138" s="250" t="s">
        <v>154</v>
      </c>
      <c r="D138" s="11" t="s">
        <v>90</v>
      </c>
      <c r="E138" s="11" t="s">
        <v>90</v>
      </c>
      <c r="F138" s="11" t="s">
        <v>53</v>
      </c>
      <c r="G138" s="11" t="s">
        <v>179</v>
      </c>
      <c r="H138" s="233">
        <v>22.8</v>
      </c>
      <c r="I138" s="253"/>
      <c r="J138" s="5"/>
      <c r="K138" s="5"/>
      <c r="L138" s="5"/>
      <c r="M138" s="1"/>
    </row>
    <row r="139" spans="1:9" s="5" customFormat="1" ht="18.75">
      <c r="A139" s="107"/>
      <c r="B139" s="228" t="s">
        <v>68</v>
      </c>
      <c r="C139" s="250" t="s">
        <v>154</v>
      </c>
      <c r="D139" s="178" t="s">
        <v>93</v>
      </c>
      <c r="E139" s="11"/>
      <c r="F139" s="11"/>
      <c r="G139" s="11"/>
      <c r="H139" s="191">
        <f>H140</f>
        <v>3275.1000000000004</v>
      </c>
      <c r="I139" s="253"/>
    </row>
    <row r="140" spans="1:9" s="5" customFormat="1" ht="18.75">
      <c r="A140" s="108"/>
      <c r="B140" s="209" t="s">
        <v>141</v>
      </c>
      <c r="C140" s="250" t="s">
        <v>154</v>
      </c>
      <c r="D140" s="11" t="s">
        <v>93</v>
      </c>
      <c r="E140" s="11" t="s">
        <v>99</v>
      </c>
      <c r="F140" s="11"/>
      <c r="G140" s="11"/>
      <c r="H140" s="233">
        <f>H141+H168+H175+H178</f>
        <v>3275.1000000000004</v>
      </c>
      <c r="I140" s="253"/>
    </row>
    <row r="141" spans="1:9" s="5" customFormat="1" ht="31.5">
      <c r="A141" s="108"/>
      <c r="B141" s="209" t="s">
        <v>251</v>
      </c>
      <c r="C141" s="250" t="s">
        <v>154</v>
      </c>
      <c r="D141" s="11" t="s">
        <v>93</v>
      </c>
      <c r="E141" s="11" t="s">
        <v>99</v>
      </c>
      <c r="F141" s="11" t="s">
        <v>279</v>
      </c>
      <c r="G141" s="11"/>
      <c r="H141" s="233">
        <f>H142+H160</f>
        <v>3275.1000000000004</v>
      </c>
      <c r="I141" s="253"/>
    </row>
    <row r="142" spans="1:9" s="5" customFormat="1" ht="31.5">
      <c r="A142" s="108"/>
      <c r="B142" s="209" t="s">
        <v>233</v>
      </c>
      <c r="C142" s="250" t="s">
        <v>154</v>
      </c>
      <c r="D142" s="11" t="s">
        <v>93</v>
      </c>
      <c r="E142" s="11" t="s">
        <v>99</v>
      </c>
      <c r="F142" s="11" t="s">
        <v>280</v>
      </c>
      <c r="G142" s="11"/>
      <c r="H142" s="233">
        <f>H143+H154+H157</f>
        <v>1995.5</v>
      </c>
      <c r="I142" s="253"/>
    </row>
    <row r="143" spans="1:9" s="5" customFormat="1" ht="18.75">
      <c r="A143" s="108"/>
      <c r="B143" s="209" t="s">
        <v>329</v>
      </c>
      <c r="C143" s="250" t="s">
        <v>154</v>
      </c>
      <c r="D143" s="11" t="s">
        <v>93</v>
      </c>
      <c r="E143" s="11" t="s">
        <v>99</v>
      </c>
      <c r="F143" s="11" t="s">
        <v>281</v>
      </c>
      <c r="G143" s="11"/>
      <c r="H143" s="233">
        <f>H144+H150+H152</f>
        <v>1905.5</v>
      </c>
      <c r="I143" s="253"/>
    </row>
    <row r="144" spans="1:9" s="5" customFormat="1" ht="65.25" customHeight="1">
      <c r="A144" s="108"/>
      <c r="B144" s="209" t="s">
        <v>232</v>
      </c>
      <c r="C144" s="250" t="s">
        <v>154</v>
      </c>
      <c r="D144" s="11" t="s">
        <v>93</v>
      </c>
      <c r="E144" s="11" t="s">
        <v>99</v>
      </c>
      <c r="F144" s="11" t="s">
        <v>283</v>
      </c>
      <c r="G144" s="11"/>
      <c r="H144" s="233">
        <f>H145+H146+H147</f>
        <v>1358.6</v>
      </c>
      <c r="I144" s="253"/>
    </row>
    <row r="145" spans="1:9" s="5" customFormat="1" ht="66" customHeight="1">
      <c r="A145" s="108"/>
      <c r="B145" s="209" t="s">
        <v>182</v>
      </c>
      <c r="C145" s="250" t="s">
        <v>154</v>
      </c>
      <c r="D145" s="11" t="s">
        <v>93</v>
      </c>
      <c r="E145" s="11" t="s">
        <v>99</v>
      </c>
      <c r="F145" s="11" t="s">
        <v>283</v>
      </c>
      <c r="G145" s="11" t="s">
        <v>178</v>
      </c>
      <c r="H145" s="233">
        <v>1010.7</v>
      </c>
      <c r="I145" s="254"/>
    </row>
    <row r="146" spans="1:9" s="5" customFormat="1" ht="31.5">
      <c r="A146" s="108"/>
      <c r="B146" s="209" t="s">
        <v>291</v>
      </c>
      <c r="C146" s="250" t="s">
        <v>154</v>
      </c>
      <c r="D146" s="11" t="s">
        <v>93</v>
      </c>
      <c r="E146" s="11" t="s">
        <v>99</v>
      </c>
      <c r="F146" s="11" t="s">
        <v>283</v>
      </c>
      <c r="G146" s="11" t="s">
        <v>179</v>
      </c>
      <c r="H146" s="233">
        <v>320.4</v>
      </c>
      <c r="I146" s="291"/>
    </row>
    <row r="147" spans="1:9" s="5" customFormat="1" ht="18.75">
      <c r="A147" s="108"/>
      <c r="B147" s="209" t="s">
        <v>185</v>
      </c>
      <c r="C147" s="250" t="s">
        <v>154</v>
      </c>
      <c r="D147" s="11" t="s">
        <v>93</v>
      </c>
      <c r="E147" s="11" t="s">
        <v>99</v>
      </c>
      <c r="F147" s="11" t="s">
        <v>283</v>
      </c>
      <c r="G147" s="11" t="s">
        <v>180</v>
      </c>
      <c r="H147" s="233">
        <v>27.5</v>
      </c>
      <c r="I147" s="123"/>
    </row>
    <row r="148" spans="1:9" s="5" customFormat="1" ht="47.25" hidden="1">
      <c r="A148" s="108"/>
      <c r="B148" s="209" t="s">
        <v>205</v>
      </c>
      <c r="C148" s="250" t="s">
        <v>154</v>
      </c>
      <c r="D148" s="11" t="s">
        <v>93</v>
      </c>
      <c r="E148" s="11" t="s">
        <v>99</v>
      </c>
      <c r="F148" s="11" t="s">
        <v>234</v>
      </c>
      <c r="G148" s="11"/>
      <c r="H148" s="233">
        <f>H149</f>
        <v>0</v>
      </c>
      <c r="I148" s="123"/>
    </row>
    <row r="149" spans="1:9" s="5" customFormat="1" ht="69.75" customHeight="1" hidden="1">
      <c r="A149" s="108"/>
      <c r="B149" s="209" t="s">
        <v>182</v>
      </c>
      <c r="C149" s="250" t="s">
        <v>154</v>
      </c>
      <c r="D149" s="11" t="s">
        <v>93</v>
      </c>
      <c r="E149" s="11" t="s">
        <v>99</v>
      </c>
      <c r="F149" s="11" t="s">
        <v>234</v>
      </c>
      <c r="G149" s="11" t="s">
        <v>178</v>
      </c>
      <c r="H149" s="233"/>
      <c r="I149" s="123"/>
    </row>
    <row r="150" spans="1:9" s="5" customFormat="1" ht="69.75" customHeight="1">
      <c r="A150" s="108"/>
      <c r="B150" s="209" t="s">
        <v>15</v>
      </c>
      <c r="C150" s="250" t="s">
        <v>154</v>
      </c>
      <c r="D150" s="11" t="s">
        <v>93</v>
      </c>
      <c r="E150" s="11" t="s">
        <v>99</v>
      </c>
      <c r="F150" s="11" t="s">
        <v>351</v>
      </c>
      <c r="G150" s="11"/>
      <c r="H150" s="233">
        <f>H151</f>
        <v>500</v>
      </c>
      <c r="I150" s="123"/>
    </row>
    <row r="151" spans="1:9" s="5" customFormat="1" ht="69.75" customHeight="1">
      <c r="A151" s="108"/>
      <c r="B151" s="209" t="s">
        <v>182</v>
      </c>
      <c r="C151" s="250" t="s">
        <v>154</v>
      </c>
      <c r="D151" s="11" t="s">
        <v>93</v>
      </c>
      <c r="E151" s="11" t="s">
        <v>99</v>
      </c>
      <c r="F151" s="11" t="s">
        <v>351</v>
      </c>
      <c r="G151" s="11" t="s">
        <v>178</v>
      </c>
      <c r="H151" s="233">
        <v>500</v>
      </c>
      <c r="I151" s="123"/>
    </row>
    <row r="152" spans="1:9" s="5" customFormat="1" ht="69.75" customHeight="1">
      <c r="A152" s="108"/>
      <c r="B152" s="209" t="s">
        <v>15</v>
      </c>
      <c r="C152" s="250" t="s">
        <v>154</v>
      </c>
      <c r="D152" s="11" t="s">
        <v>93</v>
      </c>
      <c r="E152" s="11" t="s">
        <v>99</v>
      </c>
      <c r="F152" s="11" t="s">
        <v>352</v>
      </c>
      <c r="G152" s="11"/>
      <c r="H152" s="233">
        <f>H153</f>
        <v>46.9</v>
      </c>
      <c r="I152" s="123"/>
    </row>
    <row r="153" spans="1:9" s="5" customFormat="1" ht="69.75" customHeight="1">
      <c r="A153" s="108"/>
      <c r="B153" s="209" t="s">
        <v>182</v>
      </c>
      <c r="C153" s="250" t="s">
        <v>154</v>
      </c>
      <c r="D153" s="11" t="s">
        <v>93</v>
      </c>
      <c r="E153" s="11" t="s">
        <v>99</v>
      </c>
      <c r="F153" s="11" t="s">
        <v>352</v>
      </c>
      <c r="G153" s="11" t="s">
        <v>178</v>
      </c>
      <c r="H153" s="233">
        <v>46.9</v>
      </c>
      <c r="I153" s="123"/>
    </row>
    <row r="154" spans="1:9" s="5" customFormat="1" ht="30.75" customHeight="1">
      <c r="A154" s="108"/>
      <c r="B154" s="209" t="s">
        <v>335</v>
      </c>
      <c r="C154" s="250" t="s">
        <v>154</v>
      </c>
      <c r="D154" s="11" t="s">
        <v>93</v>
      </c>
      <c r="E154" s="11" t="s">
        <v>99</v>
      </c>
      <c r="F154" s="11" t="s">
        <v>330</v>
      </c>
      <c r="G154" s="11"/>
      <c r="H154" s="233">
        <f>H155</f>
        <v>45</v>
      </c>
      <c r="I154" s="123"/>
    </row>
    <row r="155" spans="1:9" s="5" customFormat="1" ht="32.25" customHeight="1">
      <c r="A155" s="108"/>
      <c r="B155" s="209" t="s">
        <v>237</v>
      </c>
      <c r="C155" s="250" t="s">
        <v>154</v>
      </c>
      <c r="D155" s="11" t="s">
        <v>93</v>
      </c>
      <c r="E155" s="11" t="s">
        <v>99</v>
      </c>
      <c r="F155" s="11" t="s">
        <v>331</v>
      </c>
      <c r="G155" s="11"/>
      <c r="H155" s="233">
        <f>H156</f>
        <v>45</v>
      </c>
      <c r="I155" s="123"/>
    </row>
    <row r="156" spans="1:9" s="5" customFormat="1" ht="33" customHeight="1">
      <c r="A156" s="108"/>
      <c r="B156" s="209" t="s">
        <v>291</v>
      </c>
      <c r="C156" s="250" t="s">
        <v>154</v>
      </c>
      <c r="D156" s="11" t="s">
        <v>93</v>
      </c>
      <c r="E156" s="11" t="s">
        <v>99</v>
      </c>
      <c r="F156" s="11" t="s">
        <v>331</v>
      </c>
      <c r="G156" s="11" t="s">
        <v>179</v>
      </c>
      <c r="H156" s="233">
        <v>45</v>
      </c>
      <c r="I156" s="123"/>
    </row>
    <row r="157" spans="1:9" s="5" customFormat="1" ht="33.75" customHeight="1">
      <c r="A157" s="108"/>
      <c r="B157" s="209" t="s">
        <v>290</v>
      </c>
      <c r="C157" s="250" t="s">
        <v>154</v>
      </c>
      <c r="D157" s="11" t="s">
        <v>93</v>
      </c>
      <c r="E157" s="11" t="s">
        <v>99</v>
      </c>
      <c r="F157" s="11" t="s">
        <v>332</v>
      </c>
      <c r="G157" s="11"/>
      <c r="H157" s="233">
        <f>H158</f>
        <v>45</v>
      </c>
      <c r="I157" s="123"/>
    </row>
    <row r="158" spans="1:9" s="5" customFormat="1" ht="35.25" customHeight="1">
      <c r="A158" s="108"/>
      <c r="B158" s="210" t="s">
        <v>333</v>
      </c>
      <c r="C158" s="250" t="s">
        <v>154</v>
      </c>
      <c r="D158" s="11" t="s">
        <v>93</v>
      </c>
      <c r="E158" s="11" t="s">
        <v>99</v>
      </c>
      <c r="F158" s="11" t="s">
        <v>334</v>
      </c>
      <c r="G158" s="11"/>
      <c r="H158" s="233">
        <f>H159</f>
        <v>45</v>
      </c>
      <c r="I158" s="123"/>
    </row>
    <row r="159" spans="1:9" s="5" customFormat="1" ht="18" customHeight="1">
      <c r="A159" s="108"/>
      <c r="B159" s="288" t="s">
        <v>184</v>
      </c>
      <c r="C159" s="260" t="s">
        <v>154</v>
      </c>
      <c r="D159" s="11" t="s">
        <v>93</v>
      </c>
      <c r="E159" s="11" t="s">
        <v>99</v>
      </c>
      <c r="F159" s="11" t="s">
        <v>334</v>
      </c>
      <c r="G159" s="11" t="s">
        <v>181</v>
      </c>
      <c r="H159" s="233">
        <v>45</v>
      </c>
      <c r="I159" s="123"/>
    </row>
    <row r="160" spans="1:9" s="5" customFormat="1" ht="21" customHeight="1">
      <c r="A160" s="108"/>
      <c r="B160" s="215" t="s">
        <v>235</v>
      </c>
      <c r="C160" s="250" t="s">
        <v>154</v>
      </c>
      <c r="D160" s="11" t="s">
        <v>93</v>
      </c>
      <c r="E160" s="11" t="s">
        <v>99</v>
      </c>
      <c r="F160" s="11" t="s">
        <v>284</v>
      </c>
      <c r="G160" s="11"/>
      <c r="H160" s="233">
        <f>H161</f>
        <v>1279.6000000000001</v>
      </c>
      <c r="I160" s="253"/>
    </row>
    <row r="161" spans="1:9" s="5" customFormat="1" ht="18.75" customHeight="1">
      <c r="A161" s="108"/>
      <c r="B161" s="187" t="s">
        <v>336</v>
      </c>
      <c r="C161" s="250" t="s">
        <v>154</v>
      </c>
      <c r="D161" s="11" t="s">
        <v>93</v>
      </c>
      <c r="E161" s="11" t="s">
        <v>99</v>
      </c>
      <c r="F161" s="11" t="s">
        <v>285</v>
      </c>
      <c r="G161" s="11"/>
      <c r="H161" s="233">
        <f>H162+H182+H184</f>
        <v>1279.6000000000001</v>
      </c>
      <c r="I161" s="253"/>
    </row>
    <row r="162" spans="1:9" s="5" customFormat="1" ht="63">
      <c r="A162" s="108"/>
      <c r="B162" s="209" t="s">
        <v>232</v>
      </c>
      <c r="C162" s="250" t="s">
        <v>154</v>
      </c>
      <c r="D162" s="11" t="s">
        <v>93</v>
      </c>
      <c r="E162" s="11" t="s">
        <v>99</v>
      </c>
      <c r="F162" s="11" t="s">
        <v>286</v>
      </c>
      <c r="G162" s="11"/>
      <c r="H162" s="233">
        <f>H163+H164+H165</f>
        <v>888.3000000000001</v>
      </c>
      <c r="I162" s="253"/>
    </row>
    <row r="163" spans="1:9" s="5" customFormat="1" ht="69" customHeight="1">
      <c r="A163" s="108"/>
      <c r="B163" s="209" t="s">
        <v>182</v>
      </c>
      <c r="C163" s="250" t="s">
        <v>154</v>
      </c>
      <c r="D163" s="11" t="s">
        <v>93</v>
      </c>
      <c r="E163" s="11" t="s">
        <v>99</v>
      </c>
      <c r="F163" s="11" t="s">
        <v>286</v>
      </c>
      <c r="G163" s="11" t="s">
        <v>178</v>
      </c>
      <c r="H163" s="233">
        <v>663.2</v>
      </c>
      <c r="I163" s="254"/>
    </row>
    <row r="164" spans="1:9" s="5" customFormat="1" ht="31.5">
      <c r="A164" s="108"/>
      <c r="B164" s="209" t="s">
        <v>291</v>
      </c>
      <c r="C164" s="250" t="s">
        <v>154</v>
      </c>
      <c r="D164" s="11" t="s">
        <v>93</v>
      </c>
      <c r="E164" s="11" t="s">
        <v>99</v>
      </c>
      <c r="F164" s="11" t="s">
        <v>286</v>
      </c>
      <c r="G164" s="11" t="s">
        <v>179</v>
      </c>
      <c r="H164" s="233">
        <v>220.6</v>
      </c>
      <c r="I164" s="291"/>
    </row>
    <row r="165" spans="1:9" s="5" customFormat="1" ht="22.5" customHeight="1">
      <c r="A165" s="108"/>
      <c r="B165" s="209" t="s">
        <v>185</v>
      </c>
      <c r="C165" s="250" t="s">
        <v>154</v>
      </c>
      <c r="D165" s="11" t="s">
        <v>93</v>
      </c>
      <c r="E165" s="11" t="s">
        <v>99</v>
      </c>
      <c r="F165" s="11" t="s">
        <v>286</v>
      </c>
      <c r="G165" s="11" t="s">
        <v>180</v>
      </c>
      <c r="H165" s="233">
        <v>4.5</v>
      </c>
      <c r="I165" s="123"/>
    </row>
    <row r="166" spans="1:9" s="5" customFormat="1" ht="54" customHeight="1" hidden="1">
      <c r="A166" s="108"/>
      <c r="B166" s="209" t="s">
        <v>205</v>
      </c>
      <c r="C166" s="250" t="s">
        <v>154</v>
      </c>
      <c r="D166" s="11" t="s">
        <v>93</v>
      </c>
      <c r="E166" s="11" t="s">
        <v>99</v>
      </c>
      <c r="F166" s="11" t="s">
        <v>206</v>
      </c>
      <c r="G166" s="11"/>
      <c r="H166" s="233">
        <f>H167</f>
        <v>0</v>
      </c>
      <c r="I166" s="123"/>
    </row>
    <row r="167" spans="1:9" s="5" customFormat="1" ht="71.25" customHeight="1" hidden="1">
      <c r="A167" s="108"/>
      <c r="B167" s="209" t="s">
        <v>182</v>
      </c>
      <c r="C167" s="250" t="s">
        <v>154</v>
      </c>
      <c r="D167" s="11" t="s">
        <v>93</v>
      </c>
      <c r="E167" s="11" t="s">
        <v>99</v>
      </c>
      <c r="F167" s="11" t="s">
        <v>206</v>
      </c>
      <c r="G167" s="11" t="s">
        <v>178</v>
      </c>
      <c r="H167" s="233"/>
      <c r="I167" s="123"/>
    </row>
    <row r="168" spans="1:9" s="5" customFormat="1" ht="29.25" customHeight="1" hidden="1">
      <c r="A168" s="108"/>
      <c r="B168" s="209" t="s">
        <v>239</v>
      </c>
      <c r="C168" s="250" t="s">
        <v>154</v>
      </c>
      <c r="D168" s="178" t="s">
        <v>93</v>
      </c>
      <c r="E168" s="178" t="s">
        <v>99</v>
      </c>
      <c r="F168" s="11" t="s">
        <v>238</v>
      </c>
      <c r="G168" s="11"/>
      <c r="H168" s="257">
        <f>H169+H172</f>
        <v>0</v>
      </c>
      <c r="I168" s="123"/>
    </row>
    <row r="169" spans="1:9" s="5" customFormat="1" ht="33" customHeight="1" hidden="1">
      <c r="A169" s="108"/>
      <c r="B169" s="209" t="s">
        <v>237</v>
      </c>
      <c r="C169" s="250" t="s">
        <v>154</v>
      </c>
      <c r="D169" s="11" t="s">
        <v>93</v>
      </c>
      <c r="E169" s="11" t="s">
        <v>99</v>
      </c>
      <c r="F169" s="11" t="s">
        <v>236</v>
      </c>
      <c r="G169" s="258"/>
      <c r="H169" s="233">
        <f>H170</f>
        <v>0</v>
      </c>
      <c r="I169" s="123"/>
    </row>
    <row r="170" spans="1:9" s="5" customFormat="1" ht="34.5" customHeight="1" hidden="1">
      <c r="A170" s="108"/>
      <c r="B170" s="209" t="s">
        <v>171</v>
      </c>
      <c r="C170" s="250" t="s">
        <v>154</v>
      </c>
      <c r="D170" s="11" t="s">
        <v>93</v>
      </c>
      <c r="E170" s="11" t="s">
        <v>99</v>
      </c>
      <c r="F170" s="11" t="s">
        <v>236</v>
      </c>
      <c r="G170" s="258"/>
      <c r="H170" s="233">
        <f>H171</f>
        <v>0</v>
      </c>
      <c r="I170" s="123"/>
    </row>
    <row r="171" spans="1:9" s="5" customFormat="1" ht="36.75" customHeight="1" hidden="1">
      <c r="A171" s="108"/>
      <c r="B171" s="209" t="s">
        <v>183</v>
      </c>
      <c r="C171" s="250" t="s">
        <v>154</v>
      </c>
      <c r="D171" s="11" t="s">
        <v>93</v>
      </c>
      <c r="E171" s="11" t="s">
        <v>99</v>
      </c>
      <c r="F171" s="11" t="s">
        <v>236</v>
      </c>
      <c r="G171" s="11" t="s">
        <v>179</v>
      </c>
      <c r="H171" s="233"/>
      <c r="I171" s="123"/>
    </row>
    <row r="172" spans="1:9" s="5" customFormat="1" ht="36.75" customHeight="1" hidden="1">
      <c r="A172" s="108"/>
      <c r="B172" s="209" t="s">
        <v>201</v>
      </c>
      <c r="C172" s="250" t="s">
        <v>154</v>
      </c>
      <c r="D172" s="11" t="s">
        <v>93</v>
      </c>
      <c r="E172" s="11" t="s">
        <v>99</v>
      </c>
      <c r="F172" s="11" t="s">
        <v>199</v>
      </c>
      <c r="G172" s="11"/>
      <c r="H172" s="233">
        <f>H173</f>
        <v>0</v>
      </c>
      <c r="I172" s="123"/>
    </row>
    <row r="173" spans="1:9" s="5" customFormat="1" ht="25.5" customHeight="1" hidden="1">
      <c r="A173" s="108"/>
      <c r="B173" s="209" t="s">
        <v>171</v>
      </c>
      <c r="C173" s="250" t="s">
        <v>154</v>
      </c>
      <c r="D173" s="11" t="s">
        <v>93</v>
      </c>
      <c r="E173" s="11" t="s">
        <v>99</v>
      </c>
      <c r="F173" s="11" t="s">
        <v>200</v>
      </c>
      <c r="G173" s="11"/>
      <c r="H173" s="233">
        <f>H174</f>
        <v>0</v>
      </c>
      <c r="I173" s="123"/>
    </row>
    <row r="174" spans="1:9" s="5" customFormat="1" ht="36.75" customHeight="1" hidden="1">
      <c r="A174" s="108"/>
      <c r="B174" s="209" t="s">
        <v>183</v>
      </c>
      <c r="C174" s="250" t="s">
        <v>154</v>
      </c>
      <c r="D174" s="11" t="s">
        <v>93</v>
      </c>
      <c r="E174" s="11" t="s">
        <v>99</v>
      </c>
      <c r="F174" s="11" t="s">
        <v>200</v>
      </c>
      <c r="G174" s="11" t="s">
        <v>178</v>
      </c>
      <c r="H174" s="233"/>
      <c r="I174" s="123"/>
    </row>
    <row r="175" spans="1:9" s="5" customFormat="1" ht="36.75" customHeight="1" hidden="1">
      <c r="A175" s="108"/>
      <c r="B175" s="209" t="s">
        <v>204</v>
      </c>
      <c r="C175" s="250" t="s">
        <v>154</v>
      </c>
      <c r="D175" s="11" t="s">
        <v>93</v>
      </c>
      <c r="E175" s="11" t="s">
        <v>99</v>
      </c>
      <c r="F175" s="11" t="s">
        <v>202</v>
      </c>
      <c r="G175" s="11"/>
      <c r="H175" s="233">
        <f>H176</f>
        <v>0</v>
      </c>
      <c r="I175" s="123"/>
    </row>
    <row r="176" spans="1:9" s="5" customFormat="1" ht="50.25" customHeight="1" hidden="1">
      <c r="A176" s="108"/>
      <c r="B176" s="209" t="s">
        <v>205</v>
      </c>
      <c r="C176" s="250" t="s">
        <v>154</v>
      </c>
      <c r="D176" s="11" t="s">
        <v>93</v>
      </c>
      <c r="E176" s="11" t="s">
        <v>99</v>
      </c>
      <c r="F176" s="11" t="s">
        <v>203</v>
      </c>
      <c r="G176" s="11"/>
      <c r="H176" s="233">
        <f>H177</f>
        <v>0</v>
      </c>
      <c r="I176" s="123"/>
    </row>
    <row r="177" spans="1:9" s="5" customFormat="1" ht="36.75" customHeight="1" hidden="1">
      <c r="A177" s="108"/>
      <c r="B177" s="209" t="s">
        <v>182</v>
      </c>
      <c r="C177" s="250" t="s">
        <v>154</v>
      </c>
      <c r="D177" s="11" t="s">
        <v>93</v>
      </c>
      <c r="E177" s="11" t="s">
        <v>99</v>
      </c>
      <c r="F177" s="11" t="s">
        <v>203</v>
      </c>
      <c r="G177" s="11" t="s">
        <v>178</v>
      </c>
      <c r="H177" s="233"/>
      <c r="I177" s="123"/>
    </row>
    <row r="178" spans="1:9" s="5" customFormat="1" ht="36.75" customHeight="1" hidden="1">
      <c r="A178" s="108"/>
      <c r="B178" s="210" t="s">
        <v>170</v>
      </c>
      <c r="C178" s="250" t="s">
        <v>154</v>
      </c>
      <c r="D178" s="11" t="s">
        <v>93</v>
      </c>
      <c r="E178" s="11" t="s">
        <v>99</v>
      </c>
      <c r="F178" s="11" t="s">
        <v>164</v>
      </c>
      <c r="G178" s="11"/>
      <c r="H178" s="233">
        <f>H179</f>
        <v>0</v>
      </c>
      <c r="I178" s="123"/>
    </row>
    <row r="179" spans="1:9" s="5" customFormat="1" ht="54" customHeight="1" hidden="1">
      <c r="A179" s="108"/>
      <c r="B179" s="210" t="s">
        <v>224</v>
      </c>
      <c r="C179" s="250" t="s">
        <v>154</v>
      </c>
      <c r="D179" s="11" t="s">
        <v>93</v>
      </c>
      <c r="E179" s="11" t="s">
        <v>99</v>
      </c>
      <c r="F179" s="11" t="s">
        <v>223</v>
      </c>
      <c r="G179" s="11"/>
      <c r="H179" s="233">
        <f>H180</f>
        <v>0</v>
      </c>
      <c r="I179" s="123"/>
    </row>
    <row r="180" spans="1:9" s="5" customFormat="1" ht="36.75" customHeight="1" hidden="1">
      <c r="A180" s="108"/>
      <c r="B180" s="210" t="s">
        <v>171</v>
      </c>
      <c r="C180" s="250" t="s">
        <v>154</v>
      </c>
      <c r="D180" s="11" t="s">
        <v>93</v>
      </c>
      <c r="E180" s="11" t="s">
        <v>99</v>
      </c>
      <c r="F180" s="11" t="s">
        <v>225</v>
      </c>
      <c r="G180" s="11"/>
      <c r="H180" s="233">
        <f>H181</f>
        <v>0</v>
      </c>
      <c r="I180" s="123"/>
    </row>
    <row r="181" spans="1:9" s="5" customFormat="1" ht="36.75" customHeight="1" hidden="1">
      <c r="A181" s="108"/>
      <c r="B181" s="210" t="s">
        <v>183</v>
      </c>
      <c r="C181" s="250" t="s">
        <v>154</v>
      </c>
      <c r="D181" s="11" t="s">
        <v>93</v>
      </c>
      <c r="E181" s="11" t="s">
        <v>99</v>
      </c>
      <c r="F181" s="11" t="s">
        <v>225</v>
      </c>
      <c r="G181" s="11" t="s">
        <v>179</v>
      </c>
      <c r="H181" s="233"/>
      <c r="I181" s="198"/>
    </row>
    <row r="182" spans="1:9" s="5" customFormat="1" ht="63.75" customHeight="1">
      <c r="A182" s="108"/>
      <c r="B182" s="210" t="s">
        <v>15</v>
      </c>
      <c r="C182" s="250" t="s">
        <v>154</v>
      </c>
      <c r="D182" s="11" t="s">
        <v>93</v>
      </c>
      <c r="E182" s="11" t="s">
        <v>99</v>
      </c>
      <c r="F182" s="11" t="s">
        <v>353</v>
      </c>
      <c r="G182" s="11"/>
      <c r="H182" s="233">
        <f>H183</f>
        <v>344.4</v>
      </c>
      <c r="I182" s="198"/>
    </row>
    <row r="183" spans="1:9" s="5" customFormat="1" ht="67.5" customHeight="1">
      <c r="A183" s="108"/>
      <c r="B183" s="209" t="s">
        <v>182</v>
      </c>
      <c r="C183" s="250" t="s">
        <v>154</v>
      </c>
      <c r="D183" s="11" t="s">
        <v>93</v>
      </c>
      <c r="E183" s="11" t="s">
        <v>99</v>
      </c>
      <c r="F183" s="11" t="s">
        <v>353</v>
      </c>
      <c r="G183" s="11" t="s">
        <v>178</v>
      </c>
      <c r="H183" s="233">
        <v>344.4</v>
      </c>
      <c r="I183" s="198"/>
    </row>
    <row r="184" spans="1:9" s="5" customFormat="1" ht="64.5" customHeight="1">
      <c r="A184" s="108"/>
      <c r="B184" s="210" t="s">
        <v>15</v>
      </c>
      <c r="C184" s="250" t="s">
        <v>154</v>
      </c>
      <c r="D184" s="11" t="s">
        <v>93</v>
      </c>
      <c r="E184" s="11" t="s">
        <v>99</v>
      </c>
      <c r="F184" s="11" t="s">
        <v>354</v>
      </c>
      <c r="G184" s="11"/>
      <c r="H184" s="233">
        <f>H185</f>
        <v>46.9</v>
      </c>
      <c r="I184" s="198"/>
    </row>
    <row r="185" spans="1:9" s="5" customFormat="1" ht="66.75" customHeight="1">
      <c r="A185" s="108"/>
      <c r="B185" s="209" t="s">
        <v>182</v>
      </c>
      <c r="C185" s="250" t="s">
        <v>154</v>
      </c>
      <c r="D185" s="11" t="s">
        <v>93</v>
      </c>
      <c r="E185" s="11" t="s">
        <v>99</v>
      </c>
      <c r="F185" s="11" t="s">
        <v>354</v>
      </c>
      <c r="G185" s="11" t="s">
        <v>178</v>
      </c>
      <c r="H185" s="233">
        <v>46.9</v>
      </c>
      <c r="I185" s="198"/>
    </row>
    <row r="186" spans="1:13" ht="18.75">
      <c r="A186" s="107"/>
      <c r="B186" s="215" t="s">
        <v>130</v>
      </c>
      <c r="C186" s="250" t="s">
        <v>154</v>
      </c>
      <c r="D186" s="259" t="s">
        <v>92</v>
      </c>
      <c r="E186" s="260"/>
      <c r="F186" s="260"/>
      <c r="G186" s="260"/>
      <c r="H186" s="191">
        <f aca="true" t="shared" si="1" ref="H186:H191">H187</f>
        <v>40</v>
      </c>
      <c r="I186" s="253"/>
      <c r="J186" s="5"/>
      <c r="K186" s="5"/>
      <c r="L186" s="5"/>
      <c r="M186" s="1"/>
    </row>
    <row r="187" spans="1:13" ht="18.75">
      <c r="A187" s="108"/>
      <c r="B187" s="209" t="s">
        <v>165</v>
      </c>
      <c r="C187" s="250" t="s">
        <v>154</v>
      </c>
      <c r="D187" s="260" t="s">
        <v>92</v>
      </c>
      <c r="E187" s="260" t="s">
        <v>100</v>
      </c>
      <c r="F187" s="260"/>
      <c r="G187" s="261"/>
      <c r="H187" s="233">
        <f t="shared" si="1"/>
        <v>40</v>
      </c>
      <c r="I187" s="253"/>
      <c r="J187" s="5"/>
      <c r="K187" s="5"/>
      <c r="L187" s="5"/>
      <c r="M187" s="1"/>
    </row>
    <row r="188" spans="1:13" ht="31.5">
      <c r="A188" s="108"/>
      <c r="B188" s="209" t="s">
        <v>252</v>
      </c>
      <c r="C188" s="250" t="s">
        <v>154</v>
      </c>
      <c r="D188" s="260" t="s">
        <v>92</v>
      </c>
      <c r="E188" s="260" t="s">
        <v>100</v>
      </c>
      <c r="F188" s="260" t="s">
        <v>287</v>
      </c>
      <c r="G188" s="261"/>
      <c r="H188" s="233">
        <f t="shared" si="1"/>
        <v>40</v>
      </c>
      <c r="I188" s="253"/>
      <c r="J188" s="5"/>
      <c r="K188" s="5"/>
      <c r="L188" s="5"/>
      <c r="M188" s="1"/>
    </row>
    <row r="189" spans="1:13" ht="18.75">
      <c r="A189" s="108"/>
      <c r="B189" s="209" t="s">
        <v>304</v>
      </c>
      <c r="C189" s="250" t="s">
        <v>154</v>
      </c>
      <c r="D189" s="260" t="s">
        <v>92</v>
      </c>
      <c r="E189" s="260" t="s">
        <v>100</v>
      </c>
      <c r="F189" s="260" t="s">
        <v>288</v>
      </c>
      <c r="G189" s="261"/>
      <c r="H189" s="233">
        <f t="shared" si="1"/>
        <v>40</v>
      </c>
      <c r="I189" s="253"/>
      <c r="J189" s="5"/>
      <c r="K189" s="5"/>
      <c r="L189" s="5"/>
      <c r="M189" s="1"/>
    </row>
    <row r="190" spans="1:13" ht="34.5" customHeight="1">
      <c r="A190" s="108"/>
      <c r="B190" s="209" t="s">
        <v>337</v>
      </c>
      <c r="C190" s="250" t="s">
        <v>154</v>
      </c>
      <c r="D190" s="260" t="s">
        <v>92</v>
      </c>
      <c r="E190" s="260" t="s">
        <v>100</v>
      </c>
      <c r="F190" s="260" t="s">
        <v>338</v>
      </c>
      <c r="G190" s="261"/>
      <c r="H190" s="233">
        <f t="shared" si="1"/>
        <v>40</v>
      </c>
      <c r="I190" s="253"/>
      <c r="J190" s="5"/>
      <c r="K190" s="5"/>
      <c r="L190" s="5"/>
      <c r="M190" s="1"/>
    </row>
    <row r="191" spans="1:13" ht="35.25" customHeight="1">
      <c r="A191" s="108"/>
      <c r="B191" s="209" t="s">
        <v>340</v>
      </c>
      <c r="C191" s="250" t="s">
        <v>154</v>
      </c>
      <c r="D191" s="260" t="s">
        <v>92</v>
      </c>
      <c r="E191" s="260" t="s">
        <v>100</v>
      </c>
      <c r="F191" s="260" t="s">
        <v>339</v>
      </c>
      <c r="G191" s="261"/>
      <c r="H191" s="233">
        <f t="shared" si="1"/>
        <v>40</v>
      </c>
      <c r="I191" s="253"/>
      <c r="J191" s="5"/>
      <c r="K191" s="5"/>
      <c r="L191" s="5"/>
      <c r="M191" s="1"/>
    </row>
    <row r="192" spans="1:13" ht="33.75" customHeight="1">
      <c r="A192" s="108"/>
      <c r="B192" s="209" t="s">
        <v>291</v>
      </c>
      <c r="C192" s="250" t="s">
        <v>154</v>
      </c>
      <c r="D192" s="260" t="s">
        <v>92</v>
      </c>
      <c r="E192" s="260" t="s">
        <v>100</v>
      </c>
      <c r="F192" s="260" t="s">
        <v>339</v>
      </c>
      <c r="G192" s="261" t="s">
        <v>179</v>
      </c>
      <c r="H192" s="233">
        <v>40</v>
      </c>
      <c r="I192" s="253"/>
      <c r="J192" s="5"/>
      <c r="K192" s="5"/>
      <c r="L192" s="5"/>
      <c r="M192" s="1"/>
    </row>
    <row r="193" spans="1:13" ht="24" customHeight="1">
      <c r="A193" s="108"/>
      <c r="B193" s="228" t="s">
        <v>127</v>
      </c>
      <c r="C193" s="228"/>
      <c r="D193" s="11"/>
      <c r="E193" s="11"/>
      <c r="F193" s="11"/>
      <c r="G193" s="11"/>
      <c r="H193" s="191">
        <f>H14+H22</f>
        <v>15869.100000000002</v>
      </c>
      <c r="I193" s="262"/>
      <c r="J193" s="263"/>
      <c r="K193" s="5"/>
      <c r="L193" s="5"/>
      <c r="M193" s="1"/>
    </row>
    <row r="194" spans="1:13" ht="15" customHeight="1">
      <c r="A194" s="111"/>
      <c r="B194" s="264"/>
      <c r="C194" s="264"/>
      <c r="D194" s="113"/>
      <c r="E194" s="113"/>
      <c r="F194" s="113"/>
      <c r="G194" s="113"/>
      <c r="H194" s="265"/>
      <c r="I194" s="265"/>
      <c r="J194" s="266"/>
      <c r="K194" s="263"/>
      <c r="L194" s="5"/>
      <c r="M194" s="1"/>
    </row>
    <row r="195" spans="1:13" ht="18.75">
      <c r="A195" s="111"/>
      <c r="B195" s="264"/>
      <c r="C195" s="264"/>
      <c r="D195" s="113"/>
      <c r="E195" s="113"/>
      <c r="F195" s="113"/>
      <c r="G195" s="113"/>
      <c r="H195" s="265"/>
      <c r="I195" s="265"/>
      <c r="J195" s="266"/>
      <c r="K195" s="263"/>
      <c r="L195" s="5"/>
      <c r="M195" s="1"/>
    </row>
    <row r="196" spans="1:12" s="13" customFormat="1" ht="18.75">
      <c r="A196" s="155"/>
      <c r="B196" s="267" t="s">
        <v>192</v>
      </c>
      <c r="C196" s="267"/>
      <c r="D196" s="268"/>
      <c r="E196" s="268"/>
      <c r="F196" s="268"/>
      <c r="G196" s="268"/>
      <c r="H196" s="268"/>
      <c r="I196" s="268"/>
      <c r="J196" s="268"/>
      <c r="K196" s="268"/>
      <c r="L196" s="268"/>
    </row>
    <row r="197" spans="1:12" s="13" customFormat="1" ht="18.75">
      <c r="A197" s="152"/>
      <c r="B197" s="269" t="s">
        <v>172</v>
      </c>
      <c r="C197" s="269"/>
      <c r="D197" s="268"/>
      <c r="E197" s="268"/>
      <c r="F197" s="268"/>
      <c r="G197" s="322" t="s">
        <v>169</v>
      </c>
      <c r="H197" s="322"/>
      <c r="I197" s="268"/>
      <c r="J197" s="268"/>
      <c r="K197" s="268"/>
      <c r="L197" s="268"/>
    </row>
    <row r="198" spans="2:12" ht="18.75">
      <c r="B198" s="39"/>
      <c r="C198" s="39"/>
      <c r="D198" s="263"/>
      <c r="E198" s="263"/>
      <c r="F198" s="263"/>
      <c r="G198" s="263"/>
      <c r="H198" s="83"/>
      <c r="I198" s="83"/>
      <c r="J198" s="5"/>
      <c r="K198" s="263"/>
      <c r="L198" s="270"/>
    </row>
    <row r="199" spans="2:12" ht="15.75">
      <c r="B199" s="271"/>
      <c r="C199" s="271"/>
      <c r="D199" s="263"/>
      <c r="E199" s="263"/>
      <c r="F199" s="263"/>
      <c r="G199" s="263"/>
      <c r="H199" s="272"/>
      <c r="I199" s="272"/>
      <c r="J199" s="5"/>
      <c r="K199" s="5"/>
      <c r="L199" s="273"/>
    </row>
    <row r="200" spans="2:12" ht="15.75">
      <c r="B200" s="271"/>
      <c r="C200" s="271"/>
      <c r="D200" s="263"/>
      <c r="E200" s="263"/>
      <c r="F200" s="263"/>
      <c r="G200" s="263"/>
      <c r="H200" s="272"/>
      <c r="I200" s="272"/>
      <c r="J200" s="5"/>
      <c r="K200" s="5"/>
      <c r="L200" s="273"/>
    </row>
    <row r="201" spans="2:12" ht="15.75">
      <c r="B201" s="271"/>
      <c r="C201" s="271"/>
      <c r="D201" s="263"/>
      <c r="E201" s="263"/>
      <c r="F201" s="263"/>
      <c r="G201" s="263"/>
      <c r="H201" s="272"/>
      <c r="I201" s="272"/>
      <c r="J201" s="5"/>
      <c r="K201" s="5"/>
      <c r="L201" s="273"/>
    </row>
    <row r="202" spans="2:12" ht="15.75">
      <c r="B202" s="271"/>
      <c r="C202" s="271"/>
      <c r="D202" s="263"/>
      <c r="E202" s="263"/>
      <c r="F202" s="263"/>
      <c r="G202" s="263"/>
      <c r="H202" s="272"/>
      <c r="I202" s="272"/>
      <c r="J202" s="5"/>
      <c r="K202" s="5"/>
      <c r="L202" s="273"/>
    </row>
    <row r="203" spans="2:12" ht="15.75">
      <c r="B203" s="271"/>
      <c r="C203" s="271"/>
      <c r="D203" s="263"/>
      <c r="E203" s="263"/>
      <c r="F203" s="263"/>
      <c r="G203" s="263"/>
      <c r="H203" s="272"/>
      <c r="I203" s="272"/>
      <c r="J203" s="5"/>
      <c r="K203" s="5"/>
      <c r="L203" s="273"/>
    </row>
    <row r="204" spans="2:12" ht="15.75">
      <c r="B204" s="271"/>
      <c r="C204" s="271"/>
      <c r="D204" s="263"/>
      <c r="E204" s="263"/>
      <c r="F204" s="263"/>
      <c r="G204" s="263"/>
      <c r="H204" s="272"/>
      <c r="I204" s="272"/>
      <c r="J204" s="5"/>
      <c r="K204" s="5"/>
      <c r="L204" s="273"/>
    </row>
    <row r="205" spans="2:12" ht="15.75">
      <c r="B205" s="271"/>
      <c r="C205" s="271"/>
      <c r="D205" s="263"/>
      <c r="E205" s="263"/>
      <c r="F205" s="263"/>
      <c r="G205" s="263"/>
      <c r="H205" s="272"/>
      <c r="I205" s="272"/>
      <c r="J205" s="5"/>
      <c r="K205" s="5"/>
      <c r="L205" s="273"/>
    </row>
    <row r="206" spans="2:12" ht="15.75">
      <c r="B206" s="271"/>
      <c r="C206" s="271"/>
      <c r="D206" s="263"/>
      <c r="E206" s="263"/>
      <c r="F206" s="263"/>
      <c r="G206" s="263"/>
      <c r="H206" s="272"/>
      <c r="I206" s="272"/>
      <c r="J206" s="5"/>
      <c r="K206" s="5"/>
      <c r="L206" s="273"/>
    </row>
    <row r="207" spans="2:12" ht="15.75">
      <c r="B207" s="271"/>
      <c r="C207" s="271"/>
      <c r="D207" s="263"/>
      <c r="E207" s="263"/>
      <c r="F207" s="263"/>
      <c r="G207" s="263"/>
      <c r="H207" s="272"/>
      <c r="I207" s="272"/>
      <c r="J207" s="5"/>
      <c r="K207" s="5"/>
      <c r="L207" s="273"/>
    </row>
    <row r="208" spans="2:12" ht="15.75">
      <c r="B208" s="271"/>
      <c r="C208" s="271"/>
      <c r="D208" s="263"/>
      <c r="E208" s="263"/>
      <c r="F208" s="263"/>
      <c r="G208" s="263"/>
      <c r="H208" s="272"/>
      <c r="I208" s="272"/>
      <c r="J208" s="5"/>
      <c r="K208" s="5"/>
      <c r="L208" s="273"/>
    </row>
    <row r="209" spans="2:12" ht="15.75">
      <c r="B209" s="271"/>
      <c r="C209" s="271"/>
      <c r="D209" s="263"/>
      <c r="E209" s="263"/>
      <c r="F209" s="263"/>
      <c r="G209" s="263"/>
      <c r="H209" s="272"/>
      <c r="I209" s="272"/>
      <c r="J209" s="5"/>
      <c r="K209" s="5"/>
      <c r="L209" s="273"/>
    </row>
    <row r="210" spans="2:12" ht="15.75">
      <c r="B210" s="271"/>
      <c r="C210" s="271"/>
      <c r="D210" s="263"/>
      <c r="E210" s="263"/>
      <c r="F210" s="263"/>
      <c r="G210" s="263"/>
      <c r="H210" s="272"/>
      <c r="I210" s="272"/>
      <c r="J210" s="5"/>
      <c r="K210" s="5"/>
      <c r="L210" s="273"/>
    </row>
    <row r="211" spans="2:12" ht="15.75">
      <c r="B211" s="271"/>
      <c r="C211" s="271"/>
      <c r="D211" s="263"/>
      <c r="E211" s="263"/>
      <c r="F211" s="263"/>
      <c r="G211" s="263"/>
      <c r="H211" s="272"/>
      <c r="I211" s="272"/>
      <c r="J211" s="5"/>
      <c r="K211" s="5"/>
      <c r="L211" s="273"/>
    </row>
    <row r="212" spans="2:12" ht="15.75">
      <c r="B212" s="271"/>
      <c r="C212" s="271"/>
      <c r="D212" s="263"/>
      <c r="E212" s="263"/>
      <c r="F212" s="263"/>
      <c r="G212" s="263"/>
      <c r="H212" s="272"/>
      <c r="I212" s="272"/>
      <c r="J212" s="5"/>
      <c r="K212" s="5"/>
      <c r="L212" s="273"/>
    </row>
    <row r="213" spans="2:12" ht="15.75">
      <c r="B213" s="271"/>
      <c r="C213" s="271"/>
      <c r="D213" s="263"/>
      <c r="E213" s="263"/>
      <c r="F213" s="263"/>
      <c r="G213" s="263"/>
      <c r="H213" s="272"/>
      <c r="I213" s="272"/>
      <c r="J213" s="5"/>
      <c r="K213" s="5"/>
      <c r="L213" s="273"/>
    </row>
    <row r="214" spans="2:12" ht="15.75">
      <c r="B214" s="271"/>
      <c r="C214" s="271"/>
      <c r="D214" s="263"/>
      <c r="E214" s="263"/>
      <c r="F214" s="263"/>
      <c r="G214" s="263"/>
      <c r="H214" s="272"/>
      <c r="I214" s="272"/>
      <c r="J214" s="5"/>
      <c r="K214" s="5"/>
      <c r="L214" s="273"/>
    </row>
    <row r="215" spans="2:12" ht="15.75">
      <c r="B215" s="271"/>
      <c r="C215" s="271"/>
      <c r="D215" s="263"/>
      <c r="E215" s="263"/>
      <c r="F215" s="263"/>
      <c r="G215" s="263"/>
      <c r="H215" s="272"/>
      <c r="I215" s="272"/>
      <c r="J215" s="5"/>
      <c r="K215" s="5"/>
      <c r="L215" s="273"/>
    </row>
    <row r="216" spans="2:12" ht="15.75">
      <c r="B216" s="271"/>
      <c r="C216" s="271"/>
      <c r="D216" s="263"/>
      <c r="E216" s="263"/>
      <c r="F216" s="263"/>
      <c r="G216" s="263"/>
      <c r="H216" s="272"/>
      <c r="I216" s="272"/>
      <c r="J216" s="5"/>
      <c r="K216" s="5"/>
      <c r="L216" s="273"/>
    </row>
    <row r="217" spans="2:12" ht="15.75">
      <c r="B217" s="271"/>
      <c r="C217" s="271"/>
      <c r="D217" s="263"/>
      <c r="E217" s="263"/>
      <c r="F217" s="263"/>
      <c r="G217" s="263"/>
      <c r="H217" s="272"/>
      <c r="I217" s="272"/>
      <c r="J217" s="5"/>
      <c r="K217" s="5"/>
      <c r="L217" s="273"/>
    </row>
    <row r="218" spans="2:12" ht="15.75">
      <c r="B218" s="271"/>
      <c r="C218" s="271"/>
      <c r="D218" s="263"/>
      <c r="E218" s="263"/>
      <c r="F218" s="263"/>
      <c r="G218" s="263"/>
      <c r="H218" s="272"/>
      <c r="I218" s="272"/>
      <c r="J218" s="5"/>
      <c r="K218" s="5"/>
      <c r="L218" s="273"/>
    </row>
    <row r="219" spans="2:12" ht="15.75">
      <c r="B219" s="271"/>
      <c r="C219" s="271"/>
      <c r="D219" s="263"/>
      <c r="E219" s="263"/>
      <c r="F219" s="263"/>
      <c r="G219" s="263"/>
      <c r="H219" s="272"/>
      <c r="I219" s="272"/>
      <c r="J219" s="5"/>
      <c r="K219" s="5"/>
      <c r="L219" s="273"/>
    </row>
    <row r="220" spans="2:12" ht="15.75">
      <c r="B220" s="271"/>
      <c r="C220" s="271"/>
      <c r="D220" s="263"/>
      <c r="E220" s="263"/>
      <c r="F220" s="263"/>
      <c r="G220" s="263"/>
      <c r="H220" s="272"/>
      <c r="I220" s="272"/>
      <c r="J220" s="5"/>
      <c r="K220" s="5"/>
      <c r="L220" s="273"/>
    </row>
    <row r="221" spans="2:12" ht="15.75">
      <c r="B221" s="271"/>
      <c r="C221" s="271"/>
      <c r="D221" s="263"/>
      <c r="E221" s="263"/>
      <c r="F221" s="263"/>
      <c r="G221" s="263"/>
      <c r="H221" s="272"/>
      <c r="I221" s="272"/>
      <c r="J221" s="5"/>
      <c r="K221" s="5"/>
      <c r="L221" s="273"/>
    </row>
  </sheetData>
  <mergeCells count="9">
    <mergeCell ref="B1:H1"/>
    <mergeCell ref="B2:H2"/>
    <mergeCell ref="J36:L36"/>
    <mergeCell ref="G197:H197"/>
    <mergeCell ref="B4:H4"/>
    <mergeCell ref="B5:H5"/>
    <mergeCell ref="A8:H8"/>
    <mergeCell ref="H11:H12"/>
    <mergeCell ref="G10:H10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81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view="pageBreakPreview" zoomScale="75" zoomScaleNormal="75" zoomScaleSheetLayoutView="75" workbookViewId="0" topLeftCell="A1">
      <selection activeCell="B11" sqref="B11"/>
    </sheetView>
  </sheetViews>
  <sheetFormatPr defaultColWidth="9.00390625" defaultRowHeight="12.75"/>
  <cols>
    <col min="1" max="1" width="34.75390625" style="43" customWidth="1"/>
    <col min="2" max="2" width="68.25390625" style="43" customWidth="1"/>
    <col min="3" max="3" width="16.25390625" style="43" customWidth="1"/>
    <col min="4" max="4" width="9.125" style="43" customWidth="1"/>
    <col min="5" max="5" width="17.75390625" style="44" customWidth="1"/>
    <col min="6" max="6" width="19.875" style="44" customWidth="1"/>
    <col min="7" max="7" width="10.875" style="44" bestFit="1" customWidth="1"/>
    <col min="8" max="16384" width="9.125" style="44" customWidth="1"/>
  </cols>
  <sheetData>
    <row r="1" spans="2:3" ht="21.75" customHeight="1">
      <c r="B1" s="323" t="s">
        <v>11</v>
      </c>
      <c r="C1" s="323"/>
    </row>
    <row r="2" spans="2:3" ht="18" customHeight="1">
      <c r="B2" s="300" t="s">
        <v>359</v>
      </c>
      <c r="C2" s="301"/>
    </row>
    <row r="4" spans="1:3" ht="18.75">
      <c r="A4" s="160"/>
      <c r="B4" s="323" t="s">
        <v>197</v>
      </c>
      <c r="C4" s="323"/>
    </row>
    <row r="5" spans="2:3" ht="18.75">
      <c r="B5" s="326" t="s">
        <v>12</v>
      </c>
      <c r="C5" s="326"/>
    </row>
    <row r="6" ht="17.25" customHeight="1"/>
    <row r="7" ht="18" customHeight="1"/>
    <row r="8" spans="1:5" ht="60" customHeight="1">
      <c r="A8" s="324" t="s">
        <v>341</v>
      </c>
      <c r="B8" s="325"/>
      <c r="C8" s="325"/>
      <c r="E8" s="45"/>
    </row>
    <row r="9" spans="5:6" ht="18.75">
      <c r="E9" s="46"/>
      <c r="F9" s="47"/>
    </row>
    <row r="10" ht="18.75">
      <c r="C10" s="41" t="s">
        <v>140</v>
      </c>
    </row>
    <row r="11" spans="1:6" ht="72.75" customHeight="1">
      <c r="A11" s="25" t="s">
        <v>117</v>
      </c>
      <c r="B11" s="48" t="s">
        <v>79</v>
      </c>
      <c r="C11" s="49" t="s">
        <v>88</v>
      </c>
      <c r="E11" s="50"/>
      <c r="F11" s="50"/>
    </row>
    <row r="12" spans="1:6" ht="18" customHeight="1">
      <c r="A12" s="114">
        <v>1</v>
      </c>
      <c r="B12" s="115">
        <v>2</v>
      </c>
      <c r="C12" s="116">
        <v>3</v>
      </c>
      <c r="E12" s="50"/>
      <c r="F12" s="50"/>
    </row>
    <row r="13" spans="1:6" s="43" customFormat="1" ht="43.5" customHeight="1">
      <c r="A13" s="179" t="s">
        <v>77</v>
      </c>
      <c r="B13" s="180" t="s">
        <v>76</v>
      </c>
      <c r="C13" s="194">
        <f>C14</f>
        <v>1191.0980000000036</v>
      </c>
      <c r="E13" s="51"/>
      <c r="F13" s="52"/>
    </row>
    <row r="14" spans="1:7" s="53" customFormat="1" ht="45" customHeight="1">
      <c r="A14" s="29" t="s">
        <v>87</v>
      </c>
      <c r="B14" s="181" t="s">
        <v>147</v>
      </c>
      <c r="C14" s="195">
        <f>C19-C15</f>
        <v>1191.0980000000036</v>
      </c>
      <c r="F14" s="54"/>
      <c r="G14" s="55"/>
    </row>
    <row r="15" spans="1:3" s="45" customFormat="1" ht="26.25" customHeight="1">
      <c r="A15" s="182" t="s">
        <v>82</v>
      </c>
      <c r="B15" s="183" t="s">
        <v>70</v>
      </c>
      <c r="C15" s="196">
        <f>C16</f>
        <v>15702.001999999999</v>
      </c>
    </row>
    <row r="16" spans="1:3" s="45" customFormat="1" ht="26.25" customHeight="1">
      <c r="A16" s="184" t="s">
        <v>81</v>
      </c>
      <c r="B16" s="185" t="s">
        <v>71</v>
      </c>
      <c r="C16" s="197">
        <f>C17</f>
        <v>15702.001999999999</v>
      </c>
    </row>
    <row r="17" spans="1:3" s="45" customFormat="1" ht="25.5" customHeight="1">
      <c r="A17" s="184" t="s">
        <v>80</v>
      </c>
      <c r="B17" s="185" t="s">
        <v>72</v>
      </c>
      <c r="C17" s="197">
        <f>C18</f>
        <v>15702.001999999999</v>
      </c>
    </row>
    <row r="18" spans="1:3" s="45" customFormat="1" ht="37.5" customHeight="1">
      <c r="A18" s="184" t="s">
        <v>158</v>
      </c>
      <c r="B18" s="186" t="s">
        <v>19</v>
      </c>
      <c r="C18" s="197">
        <f>'прил. 2  '!C28+'прил. 2  '!C26</f>
        <v>15702.001999999999</v>
      </c>
    </row>
    <row r="19" spans="1:3" s="45" customFormat="1" ht="25.5" customHeight="1">
      <c r="A19" s="182" t="s">
        <v>83</v>
      </c>
      <c r="B19" s="183" t="s">
        <v>84</v>
      </c>
      <c r="C19" s="196">
        <f>C20</f>
        <v>16893.100000000002</v>
      </c>
    </row>
    <row r="20" spans="1:3" s="45" customFormat="1" ht="26.25" customHeight="1">
      <c r="A20" s="184" t="s">
        <v>85</v>
      </c>
      <c r="B20" s="185" t="s">
        <v>125</v>
      </c>
      <c r="C20" s="197">
        <f>C21</f>
        <v>16893.100000000002</v>
      </c>
    </row>
    <row r="21" spans="1:3" s="45" customFormat="1" ht="22.5" customHeight="1">
      <c r="A21" s="184" t="s">
        <v>86</v>
      </c>
      <c r="B21" s="185" t="s">
        <v>126</v>
      </c>
      <c r="C21" s="197">
        <f>C22</f>
        <v>16893.100000000002</v>
      </c>
    </row>
    <row r="22" spans="1:3" s="45" customFormat="1" ht="40.5" customHeight="1">
      <c r="A22" s="184" t="s">
        <v>159</v>
      </c>
      <c r="B22" s="186" t="s">
        <v>20</v>
      </c>
      <c r="C22" s="197">
        <f>'прил.6 (ведом)'!H193+'прил. 2  '!C26</f>
        <v>16893.100000000002</v>
      </c>
    </row>
    <row r="23" spans="1:5" s="45" customFormat="1" ht="22.5" customHeight="1">
      <c r="A23" s="26"/>
      <c r="B23" s="103"/>
      <c r="C23" s="104"/>
      <c r="E23" s="70"/>
    </row>
    <row r="24" spans="1:4" s="57" customFormat="1" ht="15.75">
      <c r="A24" s="56"/>
      <c r="B24" s="45"/>
      <c r="C24" s="45"/>
      <c r="D24" s="45"/>
    </row>
    <row r="25" spans="1:3" s="13" customFormat="1" ht="18.75">
      <c r="A25" s="155" t="s">
        <v>173</v>
      </c>
      <c r="B25" s="36"/>
      <c r="C25" s="64"/>
    </row>
    <row r="26" spans="1:3" s="13" customFormat="1" ht="18.75">
      <c r="A26" s="152" t="s">
        <v>172</v>
      </c>
      <c r="B26" s="12"/>
      <c r="C26" s="62" t="s">
        <v>169</v>
      </c>
    </row>
  </sheetData>
  <mergeCells count="5">
    <mergeCell ref="B4:C4"/>
    <mergeCell ref="A8:C8"/>
    <mergeCell ref="B5:C5"/>
    <mergeCell ref="B1:C1"/>
    <mergeCell ref="B2:C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ddd</dc:creator>
  <cp:keywords/>
  <dc:description/>
  <cp:lastModifiedBy>оператор</cp:lastModifiedBy>
  <cp:lastPrinted>2017-03-24T08:02:24Z</cp:lastPrinted>
  <dcterms:created xsi:type="dcterms:W3CDTF">2002-09-30T07:49:23Z</dcterms:created>
  <dcterms:modified xsi:type="dcterms:W3CDTF">2017-03-24T08:02:38Z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1517227067</vt:i4>
  </property>
  <property fmtid="{D5CDD505-2E9C-101B-9397-08002B2CF9AE}" pid="3" name="_EmailSubject">
    <vt:lpwstr/>
  </property>
  <property fmtid="{D5CDD505-2E9C-101B-9397-08002B2CF9AE}" pid="4" name="_AuthorEmail">
    <vt:lpwstr>budget@DEPFIN</vt:lpwstr>
  </property>
  <property fmtid="{D5CDD505-2E9C-101B-9397-08002B2CF9AE}" pid="5" name="_AuthorEmailDisplayName">
    <vt:lpwstr>Бюджетный отдел (к.541)</vt:lpwstr>
  </property>
  <property fmtid="{D5CDD505-2E9C-101B-9397-08002B2CF9AE}" pid="6" name="_ReviewingToolsShownOnce">
    <vt:lpwstr/>
  </property>
</Properties>
</file>