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5240" windowHeight="8730" tabRatio="907" activeTab="5"/>
  </bookViews>
  <sheets>
    <sheet name="прил. 1  " sheetId="1" r:id="rId1"/>
    <sheet name="прил. 2 безв." sheetId="2" r:id="rId2"/>
    <sheet name="прил.3" sheetId="3" r:id="rId3"/>
    <sheet name="Прил.4(ЦС)" sheetId="4" r:id="rId4"/>
    <sheet name="прил.5 (ведом)" sheetId="5" r:id="rId5"/>
    <sheet name="Прил 6 (Источн)" sheetId="6" r:id="rId6"/>
  </sheets>
  <definedNames>
    <definedName name="_xlnm.Print_Titles" localSheetId="0">'прил. 1  '!$11:$13</definedName>
    <definedName name="_xlnm.Print_Titles" localSheetId="1">'прил. 2 безв.'!$10:$10</definedName>
    <definedName name="_xlnm.Print_Titles" localSheetId="2">'прил.3'!$12:$13</definedName>
    <definedName name="_xlnm.Print_Area" localSheetId="0">'прил. 1  '!$A$1:$C$32</definedName>
    <definedName name="_xlnm.Print_Area" localSheetId="1">'прил. 2 безв.'!$A$1:$C$54</definedName>
    <definedName name="_xlnm.Print_Area" localSheetId="2">'прил.3'!$A$1:$E$41</definedName>
    <definedName name="_xlnm.Print_Area" localSheetId="3">'Прил.4(ЦС)'!$A$1:$G$175</definedName>
    <definedName name="_xlnm.Print_Area" localSheetId="4">'прил.5 (ведом)'!$A$1:$H$211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<sst xmlns="http://schemas.openxmlformats.org/spreadsheetml/2006/main" count="1768" uniqueCount="402">
  <si>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</si>
  <si>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</si>
  <si>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</si>
  <si>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</si>
  <si>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</si>
  <si>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Реализация полномочий в области строительства, архитектуры и градостроительства</t>
  </si>
  <si>
    <t>Другие вопросы в области жилищно-коммунального хозяйства</t>
  </si>
  <si>
    <t>1940611870</t>
  </si>
  <si>
    <t>1940600000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</si>
  <si>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</si>
  <si>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</si>
  <si>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</si>
  <si>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Связь и информатизация</t>
  </si>
  <si>
    <t xml:space="preserve">                                Приложение 1 к решению Совета Новополянского сельского </t>
  </si>
  <si>
    <t xml:space="preserve">                  Приложение  2 к решению Совета Новополянского сельского </t>
  </si>
  <si>
    <t xml:space="preserve">Приложение 3 к решению Совета Новополянского сельского </t>
  </si>
  <si>
    <t xml:space="preserve">Приложение 6 к решению Совета  Новополянского сельского </t>
  </si>
  <si>
    <t>Источники финансирования дефицита бюджета Новополянского сельского поселения Апшеронского района, перечень статей источников финансирования дефицита бюджета Новополянского сельского поселения Апшеронского района на 2022 год</t>
  </si>
  <si>
    <t>Ведомственная структура расходов бюджета Новополянского сельского поселения Апшеронского района на 2022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</si>
  <si>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2022 год </t>
  </si>
  <si>
    <t>классификации расходов бюджетов на 2022 год</t>
  </si>
  <si>
    <t>Безвозмездные поступления из краевого и районного бюджетов в 2022 году</t>
  </si>
  <si>
    <t>Средства резервного фонда администрации муниципального образования Апшеронский район</t>
  </si>
  <si>
    <t>Объем поступлений доходов в  бюджет Новополянского сельского поселения Апшеронского района по кодам видов (подвидов) доходов на 2022 год</t>
  </si>
  <si>
    <t>Государственная поддержка отрасли культура</t>
  </si>
  <si>
    <t>Субсидии на выплату денежного поощрения лучших муниципальных учреждений культуры Краснодарского края, находящихся на территориях сельских поселений, в рамках реализации регионального проекта "Творческие люди"</t>
  </si>
  <si>
    <t>Субсидии на выплату денежного поощрения лучшим работникам лучших муниципальных учреждений культуры Краснодарского края, находящихся на территориях сельских поселений, в рамках реализации регионального проекта "Творческие люди"</t>
  </si>
  <si>
    <t xml:space="preserve">         Глава Новополянского сельского </t>
  </si>
  <si>
    <t xml:space="preserve">         поселения Апшеронского района                                                                                     А.В.Кусакин</t>
  </si>
  <si>
    <t>19405S0050</t>
  </si>
  <si>
    <t>Защита населения и территории от чрезвычайных ситуаций природного и техногенного характера, пожарная безопасность</t>
  </si>
  <si>
    <t>Прочие безвозмездные поступления в бюджеты сельских поселений</t>
  </si>
  <si>
    <t>Прочие межбюджетные трансферты передаваемые бюджетам сельских поселений</t>
  </si>
  <si>
    <t>Прочие субсидии бюджетам сельских поселений</t>
  </si>
  <si>
    <t>Культура, кинематография</t>
  </si>
  <si>
    <t xml:space="preserve">Субвенции местным бюджетам на выполнение передаваемых полномочий субъектов Российской Федерации    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</si>
  <si>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</si>
  <si>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</si>
  <si>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</si>
  <si>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</si>
  <si>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</si>
  <si>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</si>
  <si>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000 01 00 00 00 00 0000 000</t>
  </si>
  <si>
    <t>Жилищно-коммунальное хозяйство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</si>
  <si>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</si>
  <si>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</si>
  <si>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</si>
  <si>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</si>
  <si>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</si>
  <si>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</si>
  <si>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</si>
  <si>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</si>
  <si>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</si>
  <si>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</si>
  <si>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</si>
  <si>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</si>
  <si>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</si>
  <si>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</si>
  <si>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</si>
  <si>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</si>
  <si>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</si>
  <si>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</si>
  <si>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</si>
  <si>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</si>
  <si>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</si>
  <si>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</si>
  <si>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</si>
  <si>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</si>
  <si>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</si>
  <si>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</si>
  <si>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</si>
  <si>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</si>
  <si>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1 01 02000 01 0000 110</t>
  </si>
  <si>
    <t>1 00 00000 00 0000 000</t>
  </si>
  <si>
    <t>13</t>
  </si>
  <si>
    <t>Дорожное хозяйство (дорожные фонды)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</si>
  <si>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</si>
  <si>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</si>
  <si>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</si>
  <si>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</si>
  <si>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</si>
  <si>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</si>
  <si>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</si>
  <si>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</si>
  <si>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</si>
  <si>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</si>
  <si>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</si>
  <si>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</si>
  <si>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</si>
  <si>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</si>
  <si>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</si>
  <si>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</si>
  <si>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</si>
  <si>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</si>
  <si>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</si>
  <si>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</si>
  <si>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</si>
  <si>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</si>
  <si>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</si>
  <si>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</si>
  <si>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</si>
  <si>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</si>
  <si>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</si>
  <si>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Вед</t>
  </si>
  <si>
    <t>Дотации  на выравнивание бюджетной обеспеченности</t>
  </si>
  <si>
    <t>(тыс. рублей)</t>
  </si>
  <si>
    <t>Распределение бюджетных ассигнований по разделам и подразделам</t>
  </si>
  <si>
    <t>Изменение остатков средств на счетах по учету средств бюджетов</t>
  </si>
  <si>
    <t>1 06 01030 10 0000 110</t>
  </si>
  <si>
    <t>1 06 06000 00 0000 110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</si>
  <si>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</si>
  <si>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</si>
  <si>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</si>
  <si>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</si>
  <si>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</si>
  <si>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</si>
  <si>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</si>
  <si>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                 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</si>
  <si>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</si>
  <si>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</si>
  <si>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80 0 0000</t>
  </si>
  <si>
    <t>Массовый спорт</t>
  </si>
  <si>
    <t>Администрация Новополянского сельского поселения Апшеронского района</t>
  </si>
  <si>
    <t>Субсидии на дополнительную помощь бюджетам для решения социально значимых вопросов</t>
  </si>
  <si>
    <t>1 13 02995 10 0000 130</t>
  </si>
  <si>
    <t>А.В.Кусакин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</si>
  <si>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</si>
  <si>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</si>
  <si>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</si>
  <si>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</si>
  <si>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>1940590020</t>
  </si>
  <si>
    <r>
      <t xml:space="preserve">поселения Апшеронского района </t>
    </r>
    <r>
      <rPr>
        <sz val="14"/>
        <color indexed="8"/>
        <rFont val="Times New Roman"/>
        <family val="1"/>
      </rPr>
      <t>от</t>
    </r>
    <r>
      <rPr>
        <u val="single"/>
        <sz val="14"/>
        <color indexed="8"/>
        <rFont val="Times New Roman"/>
        <family val="1"/>
      </rPr>
      <t xml:space="preserve"> 23.12.2021 г.</t>
    </r>
    <r>
      <rPr>
        <sz val="14"/>
        <color indexed="8"/>
        <rFont val="Times New Roman"/>
        <family val="1"/>
      </rPr>
      <t xml:space="preserve"> №</t>
    </r>
    <r>
      <rPr>
        <u val="single"/>
        <sz val="14"/>
        <color indexed="8"/>
        <rFont val="Times New Roman"/>
        <family val="1"/>
      </rPr>
      <t xml:space="preserve"> 89</t>
    </r>
  </si>
  <si>
    <t xml:space="preserve">Приложение 5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</si>
  <si>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</si>
  <si>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</si>
  <si>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</si>
  <si>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</si>
  <si>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</si>
  <si>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</si>
  <si>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</si>
  <si>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</si>
  <si>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</si>
  <si>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</si>
  <si>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Налог на доходы физических лиц*</t>
  </si>
  <si>
    <t>Расходы на обеспечение деятельности (оказание услуг) муниципальных учреждений</t>
  </si>
  <si>
    <t>Муниципальная программа Новополянского сельского поселения Апшеронского района "Поддержка дорожного хозяйства"</t>
  </si>
  <si>
    <t>Муниципальная программа Новополянского сельского поселения Апшеронского района "Экономическое развитие муниципального образования"</t>
  </si>
  <si>
    <t>Муниципальная программа Новополянского сельского поселения "Развитие жилищно-коммунального хозяйства"</t>
  </si>
  <si>
    <t>Реализация мероприятий муниципальной программы Новополянского сельского поселения Апшеронского района "Развитие физической культуры и спорта"</t>
  </si>
  <si>
    <t xml:space="preserve">Наименование кода группы, подгруппы, статьи, подвида, аналитической группы вида источников финансирования дефицитов бюджетов
</t>
  </si>
  <si>
    <t>Иные межбюджетные трансферты на осуществление части полномочий  по утверждению генеральных планов поселения, правил землепользования и застройки, утверждению подготовленной  на основе генеральных планов поселения документации по планировке территории</t>
  </si>
  <si>
    <t>Глава Новополянского сельского</t>
  </si>
  <si>
    <t>2 02 29999 10 0000 150</t>
  </si>
  <si>
    <t>2 02 29999 00 0000 150</t>
  </si>
  <si>
    <t>2 02 20000 00 0000 150</t>
  </si>
  <si>
    <t>Иные межбюджетные трансферты на осуществление части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</si>
  <si>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2 02 15001 10 0000 150</t>
  </si>
  <si>
    <t>2 02 40014 10 0000 150</t>
  </si>
  <si>
    <t>2 02 49999 10 0000 150</t>
  </si>
  <si>
    <t>2 02 10000 00 0000 150</t>
  </si>
  <si>
    <t>Решение социально значимых вопросов местного значения</t>
  </si>
  <si>
    <t>Дополнительная помощь местным бюджетам для решения социально значимых вопросов местного значения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</si>
  <si>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</si>
  <si>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</si>
  <si>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</si>
  <si>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</si>
  <si>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Решение социально значимых вопросов местного  значения</t>
  </si>
  <si>
    <t>2 02 30000 00 0000 150</t>
  </si>
  <si>
    <t>2 02 40000 00 0000 150</t>
  </si>
  <si>
    <t>2 02 15001 00 0000 150</t>
  </si>
  <si>
    <t xml:space="preserve">  2 02 30000 00 0000 150</t>
  </si>
  <si>
    <t xml:space="preserve">   2 02 30024 00 0000 150</t>
  </si>
  <si>
    <t xml:space="preserve">   2 02 30024 10 0000 150</t>
  </si>
  <si>
    <t xml:space="preserve">   2 02 35118 00 0000 150</t>
  </si>
  <si>
    <t xml:space="preserve">  2 02 35118 10 0000 150</t>
  </si>
  <si>
    <t>2 02 40014 00 0000 150</t>
  </si>
  <si>
    <t>Иные межбюджетные трансферты на осуществление части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</si>
  <si>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Иные межбюджетные трансферты на осуществление части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</si>
  <si>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00</t>
  </si>
  <si>
    <t>03501L5190</t>
  </si>
  <si>
    <t>Поддержка отрасли культура</t>
  </si>
  <si>
    <t>300</t>
  </si>
  <si>
    <t>Социальное обеспечение и иные выплаты населению</t>
  </si>
  <si>
    <t>Муниципальная программа Новополянского сельского поселения Апшеронского района "Развитие культуры"</t>
  </si>
  <si>
    <t>Муниципальная программа Новополянского сельского поселения Апшеронского района "Развитие физической культуры и спорта"</t>
  </si>
  <si>
    <t>Муниципальная программа Новополянского сельского поселения Апшеронского района "Обеспечение безопасности населения"</t>
  </si>
  <si>
    <t>2 02 25519 00 0000 150</t>
  </si>
  <si>
    <t>Субсидии бюджетам на поддержку отрасли культуры</t>
  </si>
  <si>
    <t>Муниципальная программа Новополянского сельского поселения Апшеронского района  "Поддержка дорожного хозяйства"</t>
  </si>
  <si>
    <t>Муниципальная программа Новополянского сельского поселения Апшеронского района "Организация муниципального управления"</t>
  </si>
  <si>
    <t>Муниципальная программа Новополянского сельского поселения Апшеронского района "Развитие жилищно-коммунального хозяйства"</t>
  </si>
  <si>
    <t>Мероприятия по информатизации администрации муниципального образования, ее отраслевых (функциональных) органов</t>
  </si>
  <si>
    <t xml:space="preserve">      поселения Апшеронского района</t>
  </si>
  <si>
    <t xml:space="preserve">      Глава Новополянского сельского  </t>
  </si>
  <si>
    <t xml:space="preserve">Приложение 4 к решению Совета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</si>
  <si>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</si>
  <si>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</si>
  <si>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</si>
  <si>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</si>
  <si>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</si>
  <si>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</si>
  <si>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</si>
  <si>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2 19 60010 10 0000 150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</si>
  <si>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</si>
  <si>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</si>
  <si>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</si>
  <si>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</si>
  <si>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</si>
  <si>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</si>
  <si>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</si>
  <si>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</si>
  <si>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</si>
  <si>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</si>
  <si>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</si>
  <si>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</si>
  <si>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</si>
  <si>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</si>
  <si>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</si>
  <si>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</si>
  <si>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</si>
  <si>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</si>
  <si>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</si>
  <si>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</si>
  <si>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</si>
  <si>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</si>
  <si>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</si>
  <si>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>Организация досуга и предоставление услуг организаций культуры, прочие мероприятия в сфере культуры</t>
  </si>
  <si>
    <t>Реализация полномочий органов местного самоуправления в сфере архитектуры и градостроительства</t>
  </si>
  <si>
    <t>03 4 6012</t>
  </si>
  <si>
    <t>Библиотечное обслуживание населения</t>
  </si>
  <si>
    <t>03 8 1030</t>
  </si>
  <si>
    <t>2 02 25467 00 0000 151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</si>
  <si>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</si>
  <si>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муниципальной программы "Развитие культуры"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</si>
  <si>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</si>
  <si>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Обеспечение информационной открытости и доступности информации о деятельности органов местного самоуправления</t>
  </si>
  <si>
    <t>Реализация мероприятий муниципальной программы "Развитие жилищно-коммунального хозяйства"</t>
  </si>
  <si>
    <t>Коммунальное хозяйство</t>
  </si>
  <si>
    <t>ВСЕГО: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</si>
  <si>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</si>
  <si>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</si>
  <si>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</si>
  <si>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</si>
  <si>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</si>
  <si>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</si>
  <si>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</si>
  <si>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</si>
  <si>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</si>
  <si>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</si>
  <si>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</si>
  <si>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</si>
  <si>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</si>
  <si>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</si>
  <si>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1300000000</t>
  </si>
  <si>
    <t>1340000000</t>
  </si>
  <si>
    <t>1340100000</t>
  </si>
  <si>
    <t>1900000000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</si>
  <si>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</si>
  <si>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</si>
  <si>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</si>
  <si>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</si>
  <si>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</si>
  <si>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</si>
  <si>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</si>
  <si>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</si>
  <si>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</si>
  <si>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</si>
  <si>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</si>
  <si>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</si>
  <si>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</si>
  <si>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</si>
  <si>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Мероприятия по развитию водо-, тепло-, электроснабжению</t>
  </si>
  <si>
    <t>0830110800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</si>
  <si>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</si>
  <si>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</si>
  <si>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Оценка недвижимости, признание прав и регулирование отношений по муниципальной собственности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</si>
  <si>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</si>
  <si>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Земельный налог</t>
  </si>
  <si>
    <t>Прочие доходы от компенсации затрат бюджетов сельских поселений*</t>
  </si>
  <si>
    <t xml:space="preserve">Субвенции бюджетам муниципальных образований на осуществление отдельных государственных полномочий по образованию и организации деятельности административных комиссий  </t>
  </si>
  <si>
    <t>Источники внутреннего финансирования дефицитов бюджетов, всего</t>
  </si>
  <si>
    <t>Доходы от уплаты акцизов на дизельное топливо, моторные масла для дизельных и (или) карбюраторных (инжекторных) двигателей,  автомобильный бензин,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</si>
  <si>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>10</t>
  </si>
  <si>
    <t>Непрограммные расходы в рамках обеспечения деятельности Совета муниципального образования</t>
  </si>
  <si>
    <t>Иные межбюджетные трансферты на осуществление внешнего муниципального финансового контроля</t>
  </si>
  <si>
    <t>5010000000</t>
  </si>
  <si>
    <t>5010100000</t>
  </si>
  <si>
    <t>5010120010</t>
  </si>
  <si>
    <t>1710211820</t>
  </si>
  <si>
    <t>Основные мероприятия муниципальной программы</t>
  </si>
  <si>
    <t>Обеспечение деятельности администрации муниципального образования</t>
  </si>
  <si>
    <t>1710260190</t>
  </si>
  <si>
    <t>0670000000</t>
  </si>
  <si>
    <t>2 02 25467 10 0000 151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</si>
  <si>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</si>
  <si>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0800000000</t>
  </si>
  <si>
    <t>0830000000</t>
  </si>
  <si>
    <t>0830100000</t>
  </si>
  <si>
    <t>Муниципальная программа Новополянского сельского поселения Апшеронского района "Управление муниципальным имуществом"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</si>
  <si>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</si>
  <si>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0670100000</t>
  </si>
  <si>
    <t>0670110630</t>
  </si>
  <si>
    <t>2 02 25519 10 0000 150</t>
  </si>
  <si>
    <t>Субсидии бюджетам сельских поселений на поддержку отрасли культуры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</si>
  <si>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</si>
  <si>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Субвенции бюджетам муниципальных образований на осуществление государственных полномочий по первичному воинскому учету органами местного самоуправления поселений, муниципальных и городских округов</t>
  </si>
  <si>
    <t>Создание условий для развития малого и среднего предпринимательства</t>
  </si>
  <si>
    <t xml:space="preserve">Развитие и поддержка малого и среднего предпринимательства </t>
  </si>
  <si>
    <t>1940000000</t>
  </si>
  <si>
    <t>Содействие развитию коммунальной инфраструктуры муниципальной собственности поселения</t>
  </si>
  <si>
    <t>1940200000</t>
  </si>
  <si>
    <t>1940211150</t>
  </si>
  <si>
    <t>1940211900</t>
  </si>
  <si>
    <t>Обеспечение содержания и функционирования уличного освещения</t>
  </si>
  <si>
    <t>1940300000</t>
  </si>
  <si>
    <t>1940311160</t>
  </si>
  <si>
    <t>1940400000</t>
  </si>
  <si>
    <t>Восстановление, ремонт, благоустройство и содержание мест захоронения</t>
  </si>
  <si>
    <t>1940411180</t>
  </si>
  <si>
    <t>1940500000</t>
  </si>
  <si>
    <t>Обеспечение прочих мероприятий по благоустройству</t>
  </si>
  <si>
    <t xml:space="preserve">Прочие мероприятия по благоустройству </t>
  </si>
  <si>
    <t>1940511190</t>
  </si>
  <si>
    <t>Содействие развитию культурно-досуговых организаций</t>
  </si>
  <si>
    <t>0340300000</t>
  </si>
  <si>
    <t>0340310300</t>
  </si>
  <si>
    <t>0340400000</t>
  </si>
  <si>
    <t>0340420020</t>
  </si>
  <si>
    <t>Организация и проведение мероприятий, посвященных значимым событиям, юбилейным и памятным датам</t>
  </si>
  <si>
    <t>Содействие развитию библиотечного дела</t>
  </si>
  <si>
    <t>Субсидии бюджетам муниципальных образований на повышение опплаты труда работников муниципальных учреждений Краснодарского края</t>
  </si>
  <si>
    <t>Повышение оплаты труда работников муниципальных учреждений Краснодарского края</t>
  </si>
  <si>
    <r>
      <t>19405</t>
    </r>
    <r>
      <rPr>
        <sz val="12"/>
        <rFont val="Arial"/>
        <family val="2"/>
      </rPr>
      <t>M</t>
    </r>
    <r>
      <rPr>
        <sz val="12"/>
        <rFont val="Times New Roman"/>
        <family val="1"/>
      </rPr>
      <t>0050</t>
    </r>
  </si>
  <si>
    <t>Обеспечение организации и проведения физкультурных мероприятий и массовых спортивных мероприятий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</si>
  <si>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</si>
  <si>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</si>
  <si>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</si>
  <si>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2 02 49999 00 0000 150</t>
  </si>
  <si>
    <t>Дотации на выравнивание бюджетной обеспеченности из бюджетов муниципальных районов, городских огругов с внутригородским делением</t>
  </si>
  <si>
    <t>Иные межбюджетные трансферты на осуществление части полномочий по исполнению бюджета поселения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</si>
  <si>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</si>
  <si>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Обеспечение деятельности  администрации муниципального образования</t>
  </si>
  <si>
    <t>1711500000</t>
  </si>
  <si>
    <t>1711520030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</si>
  <si>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</si>
  <si>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0670200000</t>
  </si>
  <si>
    <t>0670210680</t>
  </si>
  <si>
    <t>0670110690</t>
  </si>
  <si>
    <t>2 02 19999 00 0000 150</t>
  </si>
  <si>
    <t>2 02 19999 10 0000 150</t>
  </si>
  <si>
    <t>Дотации на поощрение победителей краевого конкурса на звание "Лучший орган территориального общественного самоуправления"</t>
  </si>
  <si>
    <t>Прочие дотации бюджетам сельских поселений</t>
  </si>
  <si>
    <t xml:space="preserve">Прочие дотации </t>
  </si>
  <si>
    <t>Другие вопросы в области национальной безопасности и правоохранительной деятельности</t>
  </si>
  <si>
    <t>Непрограммные расходы органов местного самоуправления</t>
  </si>
  <si>
    <t>Непрограммные расходы</t>
  </si>
  <si>
    <t>9910090010</t>
  </si>
  <si>
    <t>Резервный фонд администрации муниципального образования</t>
  </si>
  <si>
    <t>034А200000</t>
  </si>
  <si>
    <t>034А255190</t>
  </si>
  <si>
    <t>Федеральный проект "Творческие Люди"</t>
  </si>
  <si>
    <t>Обеспечение мероприятий по противодействию терроризму, экстремизму</t>
  </si>
  <si>
    <t>Реализация полномочий органов местного самоуправления в соответствии с жилищным законодательством</t>
  </si>
  <si>
    <t>0350160120</t>
  </si>
  <si>
    <t>03501S0120</t>
  </si>
  <si>
    <t>1710251180</t>
  </si>
  <si>
    <t>03 4 01 62980</t>
  </si>
  <si>
    <t>0340162980</t>
  </si>
  <si>
    <t>иные межбюджетные трансферты из краевого бюджета местным бюджетам на дополнительную помощь местным бюджетам для решения социально-значимых вопросов местного значения городских и сельских поселений Краснодарского края на 2022 год</t>
  </si>
  <si>
    <t>иные межбюджетные трансферты бюджетам поселений за счет средств резервного фонда администрации муниципального образования Апшеронский район на устройство бетонного основания для спортивной игровой площадки в пос. Новые Поляны по ул. Кирова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</si>
  <si>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– победителей краевого конкурса на звание "Лучший орган территориального общественного самоуправления"</t>
  </si>
  <si>
    <t>2 07 05000 00 0000 180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</si>
  <si>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</si>
  <si>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1340111400</t>
  </si>
  <si>
    <t>Прочие межбюджетные трансферты, передаваемые бюджетам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</si>
  <si>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</si>
  <si>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Организация газоснабжения населения (поселений)</t>
  </si>
  <si>
    <t>Капитальные вложения в объекты государственной (муниципальной) собственности</t>
  </si>
  <si>
    <t>400</t>
  </si>
  <si>
    <t>19402S0620</t>
  </si>
  <si>
    <t>1940260620</t>
  </si>
  <si>
    <t>Муниципальная программа  Новополянского сельского поселения Апшеронского района "Организация муниципального управления"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</si>
  <si>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</si>
  <si>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Приложение 2 к решению Совета Новополянского сельского </t>
  </si>
  <si>
    <t>Субвенции бюджетам бюджетной системы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</si>
  <si>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</si>
  <si>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</si>
  <si>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</si>
  <si>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>Дотации бюджетам бюджетной системы Российской Федерации *</t>
  </si>
  <si>
    <t>Субвенции бюджетам бюджетной системы Российской Федерации*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</si>
  <si>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</si>
  <si>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бюджетной системы Российской Федерации</t>
  </si>
  <si>
    <t>14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</si>
  <si>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</si>
  <si>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r>
      <t xml:space="preserve">поселения Апшеронского района </t>
    </r>
    <r>
      <rPr>
        <sz val="14"/>
        <rFont val="Times New Roman"/>
        <family val="1"/>
      </rPr>
      <t>от</t>
    </r>
    <r>
      <rPr>
        <u val="single"/>
        <sz val="14"/>
        <rFont val="Times New Roman"/>
        <family val="1"/>
      </rPr>
      <t xml:space="preserve"> 04.04.2022 </t>
    </r>
    <r>
      <rPr>
        <sz val="14"/>
        <rFont val="Times New Roman"/>
        <family val="1"/>
      </rPr>
      <t xml:space="preserve">г.  № </t>
    </r>
    <r>
      <rPr>
        <u val="single"/>
        <sz val="14"/>
        <rFont val="Times New Roman"/>
        <family val="1"/>
      </rPr>
      <t>102</t>
    </r>
  </si>
  <si>
    <r>
      <t xml:space="preserve"> поселения Апшеронского района от </t>
    </r>
    <r>
      <rPr>
        <u val="single"/>
        <sz val="12"/>
        <rFont val="Times New Roman"/>
        <family val="1"/>
      </rPr>
      <t>04.04.2022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102</t>
    </r>
  </si>
  <si>
    <r>
      <t xml:space="preserve"> поселения Апшеронского района от </t>
    </r>
    <r>
      <rPr>
        <u val="single"/>
        <sz val="14"/>
        <rFont val="Times New Roman"/>
        <family val="1"/>
      </rPr>
      <t>04.04.2022 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102</t>
    </r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</si>
  <si>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23.12.2021 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89</t>
    </r>
    <r>
      <rPr>
        <sz val="14"/>
        <rFont val="Times New Roman"/>
        <family val="1"/>
      </rPr>
      <t xml:space="preserve"> </t>
    </r>
  </si>
  <si>
    <r>
      <t xml:space="preserve">поселения Апшеронского района </t>
    </r>
    <r>
      <rPr>
        <sz val="14"/>
        <rFont val="Times New Roman"/>
        <family val="1"/>
      </rPr>
      <t xml:space="preserve">от </t>
    </r>
    <r>
      <rPr>
        <u val="single"/>
        <sz val="14"/>
        <rFont val="Times New Roman"/>
        <family val="1"/>
      </rPr>
      <t>23.12.2021 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89</t>
    </r>
  </si>
  <si>
    <r>
      <t xml:space="preserve">  поселения Апшеронского района от </t>
    </r>
    <r>
      <rPr>
        <u val="single"/>
        <sz val="14"/>
        <rFont val="Times New Roman"/>
        <family val="1"/>
      </rPr>
      <t>23.12.2021 г.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89</t>
    </r>
  </si>
  <si>
    <r>
      <t xml:space="preserve"> поселения Апшеронского района </t>
    </r>
    <r>
      <rPr>
        <sz val="12"/>
        <rFont val="Times New Roman"/>
        <family val="1"/>
      </rPr>
      <t xml:space="preserve">от </t>
    </r>
    <r>
      <rPr>
        <u val="single"/>
        <sz val="12"/>
        <rFont val="Times New Roman"/>
        <family val="1"/>
      </rPr>
      <t>23.12.2021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89</t>
    </r>
  </si>
  <si>
    <r>
      <t xml:space="preserve"> поселения Апшеронского района от</t>
    </r>
    <r>
      <rPr>
        <u val="single"/>
        <sz val="12"/>
        <rFont val="Times New Roman"/>
        <family val="1"/>
      </rPr>
      <t xml:space="preserve"> 23.12.2021 г.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89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</si>
</sst>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"/>
    <numFmt numFmtId="171" formatCode="0.000000"/>
    <numFmt numFmtId="172" formatCode="#,##0.00000"/>
    <numFmt numFmtId="173" formatCode="_-* #,##0.00000_р_._-;\-* #,##0.00000_р_._-;_-* &quot;-&quot;?????_р_._-;_-@_-"/>
    <numFmt numFmtId="174" formatCode="_-* #,##0.0_р_._-;\-* #,##0.0_р_._-;_-* &quot;-&quot;??_р_._-;_-@_-"/>
    <numFmt numFmtId="175" formatCode="0.0_ ;[Red]\-0.0\ "/>
    <numFmt numFmtId="176" formatCode="0.000_ ;[Red]\-0.000\ "/>
    <numFmt numFmtId="177" formatCode="0.00000_ ;[Red]\-0.000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\.00\.00"/>
    <numFmt numFmtId="183" formatCode="0.00_ ;[Red]\-0.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12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Arial Cyr"/>
      <family val="0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7"/>
      <name val="Times New Roman"/>
      <family val="1"/>
    </font>
    <font>
      <sz val="12"/>
      <color indexed="17"/>
      <name val="Times New Roman"/>
      <family val="1"/>
    </font>
    <font>
      <i/>
      <sz val="12"/>
      <color indexed="17"/>
      <name val="Times New Roman"/>
      <family val="1"/>
    </font>
    <font>
      <sz val="12"/>
      <name val="Arial"/>
      <family val="2"/>
    </font>
    <font>
      <sz val="14"/>
      <color indexed="60"/>
      <name val="Times New Roman"/>
      <family val="1"/>
    </font>
    <font>
      <i/>
      <sz val="14"/>
      <color indexed="16"/>
      <name val="Times New Roman"/>
      <family val="1"/>
    </font>
    <font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3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3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5" fillId="0" borderId="0" xfId="58" applyFont="1">
      <alignment/>
      <protection/>
    </xf>
    <xf numFmtId="0" fontId="15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3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5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2" fontId="7" fillId="0" borderId="0" xfId="0" applyNumberFormat="1" applyFont="1" applyFill="1" applyBorder="1" applyAlignment="1">
      <alignment horizontal="right"/>
    </xf>
    <xf numFmtId="170" fontId="7" fillId="0" borderId="0" xfId="0" applyNumberFormat="1" applyFont="1" applyFill="1" applyAlignment="1">
      <alignment/>
    </xf>
    <xf numFmtId="0" fontId="19" fillId="0" borderId="0" xfId="58" applyFont="1" applyFill="1">
      <alignment/>
      <protection/>
    </xf>
    <xf numFmtId="0" fontId="19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3" fontId="19" fillId="0" borderId="0" xfId="58" applyNumberFormat="1" applyFont="1">
      <alignment/>
      <protection/>
    </xf>
    <xf numFmtId="10" fontId="7" fillId="0" borderId="0" xfId="58" applyNumberFormat="1" applyFont="1">
      <alignment/>
      <protection/>
    </xf>
    <xf numFmtId="170" fontId="19" fillId="0" borderId="0" xfId="58" applyNumberFormat="1" applyFont="1" applyFill="1">
      <alignment/>
      <protection/>
    </xf>
    <xf numFmtId="171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3" fontId="4" fillId="0" borderId="0" xfId="58" applyNumberFormat="1" applyFont="1" applyFill="1">
      <alignment/>
      <protection/>
    </xf>
    <xf numFmtId="170" fontId="4" fillId="0" borderId="0" xfId="58" applyNumberFormat="1" applyFont="1" applyFill="1" applyAlignment="1">
      <alignment shrinkToFit="1"/>
      <protection/>
    </xf>
    <xf numFmtId="0" fontId="14" fillId="0" borderId="0" xfId="58" applyFont="1" applyFill="1">
      <alignment/>
      <protection/>
    </xf>
    <xf numFmtId="0" fontId="3" fillId="0" borderId="0" xfId="58" applyFont="1">
      <alignment/>
      <protection/>
    </xf>
    <xf numFmtId="170" fontId="3" fillId="0" borderId="0" xfId="0" applyNumberFormat="1" applyFont="1" applyFill="1" applyAlignment="1">
      <alignment horizontal="center"/>
    </xf>
    <xf numFmtId="168" fontId="7" fillId="0" borderId="10" xfId="58" applyNumberFormat="1" applyFont="1" applyFill="1" applyBorder="1" applyAlignment="1">
      <alignment horizontal="right" wrapText="1"/>
      <protection/>
    </xf>
    <xf numFmtId="168" fontId="8" fillId="0" borderId="10" xfId="58" applyNumberFormat="1" applyFont="1" applyFill="1" applyBorder="1" applyAlignment="1">
      <alignment horizontal="right" wrapText="1"/>
      <protection/>
    </xf>
    <xf numFmtId="172" fontId="7" fillId="0" borderId="0" xfId="0" applyNumberFormat="1" applyFont="1" applyFill="1" applyAlignment="1">
      <alignment horizontal="right"/>
    </xf>
    <xf numFmtId="172" fontId="7" fillId="0" borderId="0" xfId="56" applyNumberFormat="1" applyFont="1" applyFill="1" applyAlignment="1">
      <alignment horizontal="right"/>
      <protection/>
    </xf>
    <xf numFmtId="172" fontId="7" fillId="0" borderId="0" xfId="56" applyNumberFormat="1" applyFont="1" applyFill="1">
      <alignment/>
      <protection/>
    </xf>
    <xf numFmtId="172" fontId="7" fillId="0" borderId="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8" fillId="0" borderId="10" xfId="0" applyFont="1" applyFill="1" applyBorder="1" applyAlignment="1">
      <alignment wrapText="1"/>
    </xf>
    <xf numFmtId="0" fontId="8" fillId="0" borderId="13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68" fontId="8" fillId="0" borderId="0" xfId="0" applyNumberFormat="1" applyFont="1" applyFill="1" applyAlignment="1">
      <alignment/>
    </xf>
    <xf numFmtId="0" fontId="8" fillId="0" borderId="13" xfId="58" applyFont="1" applyFill="1" applyBorder="1" applyAlignment="1">
      <alignment horizontal="center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70" fontId="13" fillId="0" borderId="0" xfId="58" applyNumberFormat="1" applyFont="1" applyFill="1">
      <alignment/>
      <protection/>
    </xf>
    <xf numFmtId="1" fontId="7" fillId="0" borderId="13" xfId="0" applyNumberFormat="1" applyFont="1" applyBorder="1" applyAlignment="1">
      <alignment horizontal="center"/>
    </xf>
    <xf numFmtId="1" fontId="16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70" fontId="8" fillId="0" borderId="13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4" fontId="7" fillId="0" borderId="0" xfId="58" applyNumberFormat="1" applyFont="1" applyFill="1" applyBorder="1" applyAlignment="1">
      <alignment horizontal="right"/>
      <protection/>
    </xf>
    <xf numFmtId="0" fontId="5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3" xfId="58" applyFont="1" applyFill="1" applyBorder="1" applyAlignment="1">
      <alignment horizontal="center" vertical="top" wrapText="1"/>
      <protection/>
    </xf>
    <xf numFmtId="0" fontId="3" fillId="0" borderId="15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right"/>
      <protection/>
    </xf>
    <xf numFmtId="0" fontId="7" fillId="0" borderId="12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2" fontId="8" fillId="0" borderId="13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169" fontId="8" fillId="0" borderId="10" xfId="66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3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9" fontId="8" fillId="0" borderId="10" xfId="56" applyNumberFormat="1" applyFont="1" applyFill="1" applyBorder="1" applyAlignment="1">
      <alignment horizontal="right"/>
      <protection/>
    </xf>
    <xf numFmtId="169" fontId="7" fillId="0" borderId="10" xfId="56" applyNumberFormat="1" applyFont="1" applyFill="1" applyBorder="1">
      <alignment/>
      <protection/>
    </xf>
    <xf numFmtId="0" fontId="18" fillId="0" borderId="10" xfId="0" applyFont="1" applyFill="1" applyBorder="1" applyAlignment="1">
      <alignment horizontal="center"/>
    </xf>
    <xf numFmtId="169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168" fontId="7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3" fillId="13" borderId="0" xfId="0" applyNumberFormat="1" applyFont="1" applyFill="1" applyAlignment="1">
      <alignment/>
    </xf>
    <xf numFmtId="168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170" fontId="7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wrapText="1"/>
    </xf>
    <xf numFmtId="0" fontId="8" fillId="0" borderId="0" xfId="56" applyFont="1" applyFill="1">
      <alignment/>
      <protection/>
    </xf>
    <xf numFmtId="0" fontId="8" fillId="0" borderId="0" xfId="58" applyFont="1" applyFill="1" applyAlignment="1">
      <alignment horizontal="right"/>
      <protection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0" fontId="18" fillId="0" borderId="10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3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8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8" fontId="8" fillId="0" borderId="10" xfId="0" applyNumberFormat="1" applyFont="1" applyFill="1" applyBorder="1" applyAlignment="1">
      <alignment/>
    </xf>
    <xf numFmtId="177" fontId="7" fillId="0" borderId="0" xfId="55" applyNumberFormat="1" applyFont="1" applyFill="1" applyBorder="1" applyAlignment="1">
      <alignment horizontal="center"/>
      <protection/>
    </xf>
    <xf numFmtId="2" fontId="13" fillId="0" borderId="0" xfId="58" applyNumberFormat="1" applyFont="1" applyFill="1">
      <alignment/>
      <protection/>
    </xf>
    <xf numFmtId="49" fontId="4" fillId="0" borderId="11" xfId="0" applyNumberFormat="1" applyFont="1" applyFill="1" applyBorder="1" applyAlignment="1">
      <alignment horizontal="left" vertical="top" wrapText="1"/>
    </xf>
    <xf numFmtId="168" fontId="8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168" fontId="8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49" fontId="3" fillId="24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177" fontId="8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49" fontId="3" fillId="0" borderId="10" xfId="5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7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left" vertical="top" wrapText="1"/>
    </xf>
    <xf numFmtId="168" fontId="7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18" fillId="24" borderId="10" xfId="0" applyFont="1" applyFill="1" applyBorder="1" applyAlignment="1">
      <alignment horizontal="justify" wrapText="1"/>
    </xf>
    <xf numFmtId="175" fontId="7" fillId="0" borderId="0" xfId="55" applyNumberFormat="1" applyFont="1" applyFill="1" applyBorder="1" applyAlignment="1">
      <alignment horizontal="right"/>
      <protection/>
    </xf>
    <xf numFmtId="168" fontId="7" fillId="0" borderId="0" xfId="0" applyNumberFormat="1" applyFont="1" applyFill="1" applyBorder="1" applyAlignment="1">
      <alignment/>
    </xf>
    <xf numFmtId="168" fontId="3" fillId="0" borderId="0" xfId="0" applyNumberFormat="1" applyFont="1" applyFill="1" applyAlignment="1">
      <alignment/>
    </xf>
    <xf numFmtId="175" fontId="7" fillId="0" borderId="0" xfId="55" applyNumberFormat="1" applyFont="1" applyFill="1" applyBorder="1" applyAlignment="1">
      <alignment horizontal="center"/>
      <protection/>
    </xf>
    <xf numFmtId="168" fontId="40" fillId="0" borderId="10" xfId="0" applyNumberFormat="1" applyFont="1" applyFill="1" applyBorder="1" applyAlignment="1">
      <alignment/>
    </xf>
    <xf numFmtId="168" fontId="8" fillId="0" borderId="0" xfId="66" applyNumberFormat="1" applyFont="1" applyFill="1" applyBorder="1" applyAlignment="1">
      <alignment horizontal="right" wrapText="1"/>
    </xf>
    <xf numFmtId="0" fontId="15" fillId="0" borderId="0" xfId="58" applyFont="1" applyFill="1" applyBorder="1">
      <alignment/>
      <protection/>
    </xf>
    <xf numFmtId="168" fontId="7" fillId="0" borderId="0" xfId="58" applyNumberFormat="1" applyFont="1" applyFill="1" applyBorder="1" applyAlignment="1">
      <alignment horizontal="right" wrapText="1"/>
      <protection/>
    </xf>
    <xf numFmtId="0" fontId="13" fillId="0" borderId="0" xfId="58" applyFont="1" applyFill="1" applyBorder="1">
      <alignment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68" fontId="7" fillId="0" borderId="0" xfId="58" applyNumberFormat="1" applyFont="1" applyFill="1" applyBorder="1" applyAlignment="1">
      <alignment horizontal="right" wrapText="1"/>
      <protection/>
    </xf>
    <xf numFmtId="168" fontId="8" fillId="0" borderId="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4" fillId="0" borderId="17" xfId="58" applyFont="1" applyFill="1" applyBorder="1" applyAlignment="1">
      <alignment horizontal="center" vertical="center" wrapText="1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168" fontId="3" fillId="0" borderId="0" xfId="0" applyNumberFormat="1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83" fontId="7" fillId="0" borderId="0" xfId="55" applyNumberFormat="1" applyFont="1" applyFill="1" applyBorder="1" applyAlignment="1">
      <alignment horizontal="right"/>
      <protection/>
    </xf>
    <xf numFmtId="49" fontId="4" fillId="0" borderId="10" xfId="0" applyNumberFormat="1" applyFont="1" applyFill="1" applyBorder="1" applyAlignment="1">
      <alignment wrapText="1"/>
    </xf>
    <xf numFmtId="49" fontId="42" fillId="0" borderId="11" xfId="0" applyNumberFormat="1" applyFont="1" applyFill="1" applyBorder="1" applyAlignment="1">
      <alignment horizontal="center" wrapText="1"/>
    </xf>
    <xf numFmtId="49" fontId="42" fillId="0" borderId="10" xfId="0" applyNumberFormat="1" applyFont="1" applyFill="1" applyBorder="1" applyAlignment="1">
      <alignment vertical="top" wrapText="1"/>
    </xf>
    <xf numFmtId="0" fontId="42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top"/>
    </xf>
    <xf numFmtId="49" fontId="42" fillId="0" borderId="10" xfId="0" applyNumberFormat="1" applyFont="1" applyFill="1" applyBorder="1" applyAlignment="1">
      <alignment horizontal="center" wrapText="1"/>
    </xf>
    <xf numFmtId="49" fontId="41" fillId="0" borderId="10" xfId="0" applyNumberFormat="1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center" wrapText="1"/>
    </xf>
    <xf numFmtId="49" fontId="42" fillId="0" borderId="10" xfId="54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left" wrapText="1"/>
    </xf>
    <xf numFmtId="168" fontId="40" fillId="0" borderId="10" xfId="58" applyNumberFormat="1" applyFont="1" applyFill="1" applyBorder="1" applyAlignment="1">
      <alignment horizontal="right" wrapText="1"/>
      <protection/>
    </xf>
    <xf numFmtId="168" fontId="43" fillId="0" borderId="10" xfId="58" applyNumberFormat="1" applyFont="1" applyFill="1" applyBorder="1" applyAlignment="1">
      <alignment horizontal="right" wrapText="1"/>
      <protection/>
    </xf>
    <xf numFmtId="169" fontId="8" fillId="0" borderId="10" xfId="0" applyNumberFormat="1" applyFont="1" applyFill="1" applyBorder="1" applyAlignment="1">
      <alignment horizontal="center"/>
    </xf>
    <xf numFmtId="169" fontId="8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horizontal="right"/>
    </xf>
    <xf numFmtId="169" fontId="8" fillId="0" borderId="10" xfId="66" applyNumberFormat="1" applyFont="1" applyFill="1" applyBorder="1" applyAlignment="1">
      <alignment/>
    </xf>
    <xf numFmtId="169" fontId="7" fillId="0" borderId="10" xfId="66" applyNumberFormat="1" applyFont="1" applyFill="1" applyBorder="1" applyAlignment="1">
      <alignment horizontal="right"/>
    </xf>
    <xf numFmtId="169" fontId="38" fillId="0" borderId="10" xfId="58" applyNumberFormat="1" applyFont="1" applyFill="1" applyBorder="1" applyAlignment="1">
      <alignment horizontal="right"/>
      <protection/>
    </xf>
    <xf numFmtId="169" fontId="7" fillId="0" borderId="10" xfId="58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5" fontId="7" fillId="0" borderId="0" xfId="0" applyNumberFormat="1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168" fontId="7" fillId="0" borderId="0" xfId="55" applyNumberFormat="1" applyFont="1" applyFill="1" applyBorder="1" applyAlignment="1">
      <alignment horizontal="right"/>
      <protection/>
    </xf>
    <xf numFmtId="168" fontId="7" fillId="0" borderId="0" xfId="55" applyNumberFormat="1" applyFont="1" applyFill="1" applyBorder="1" applyAlignment="1">
      <alignment horizontal="center"/>
      <protection/>
    </xf>
    <xf numFmtId="0" fontId="10" fillId="0" borderId="0" xfId="56" applyFont="1" applyFill="1">
      <alignment/>
      <protection/>
    </xf>
    <xf numFmtId="0" fontId="10" fillId="0" borderId="0" xfId="56" applyFont="1" applyFill="1" applyBorder="1" applyAlignment="1">
      <alignment wrapText="1"/>
      <protection/>
    </xf>
    <xf numFmtId="172" fontId="10" fillId="0" borderId="0" xfId="56" applyNumberFormat="1" applyFont="1" applyFill="1">
      <alignment/>
      <protection/>
    </xf>
    <xf numFmtId="0" fontId="10" fillId="0" borderId="0" xfId="0" applyFont="1" applyFill="1" applyAlignment="1">
      <alignment wrapText="1"/>
    </xf>
    <xf numFmtId="172" fontId="10" fillId="0" borderId="0" xfId="0" applyNumberFormat="1" applyFont="1" applyFill="1" applyBorder="1" applyAlignment="1">
      <alignment/>
    </xf>
    <xf numFmtId="0" fontId="18" fillId="0" borderId="0" xfId="56" applyFont="1" applyFill="1">
      <alignment/>
      <protection/>
    </xf>
    <xf numFmtId="0" fontId="18" fillId="0" borderId="0" xfId="56" applyFont="1" applyFill="1" applyBorder="1" applyAlignment="1">
      <alignment wrapText="1"/>
      <protection/>
    </xf>
    <xf numFmtId="172" fontId="18" fillId="0" borderId="0" xfId="56" applyNumberFormat="1" applyFont="1" applyFill="1">
      <alignment/>
      <protection/>
    </xf>
    <xf numFmtId="0" fontId="9" fillId="0" borderId="0" xfId="56" applyFont="1" applyFill="1">
      <alignment/>
      <protection/>
    </xf>
    <xf numFmtId="172" fontId="47" fillId="0" borderId="0" xfId="56" applyNumberFormat="1" applyFont="1" applyFill="1" applyAlignment="1">
      <alignment horizontal="right"/>
      <protection/>
    </xf>
    <xf numFmtId="0" fontId="9" fillId="0" borderId="10" xfId="56" applyFont="1" applyFill="1" applyBorder="1" applyAlignment="1">
      <alignment horizontal="center" vertical="center"/>
      <protection/>
    </xf>
    <xf numFmtId="0" fontId="9" fillId="0" borderId="16" xfId="56" applyFont="1" applyFill="1" applyBorder="1" applyAlignment="1">
      <alignment horizontal="center" vertical="center" wrapText="1"/>
      <protection/>
    </xf>
    <xf numFmtId="169" fontId="9" fillId="0" borderId="10" xfId="56" applyNumberFormat="1" applyFont="1" applyFill="1" applyBorder="1" applyAlignment="1">
      <alignment horizontal="center" vertical="center" wrapText="1"/>
      <protection/>
    </xf>
    <xf numFmtId="0" fontId="48" fillId="0" borderId="18" xfId="56" applyFont="1" applyFill="1" applyBorder="1" applyAlignment="1">
      <alignment horizontal="center" vertical="center"/>
      <protection/>
    </xf>
    <xf numFmtId="0" fontId="48" fillId="0" borderId="13" xfId="56" applyFont="1" applyFill="1" applyBorder="1" applyAlignment="1">
      <alignment horizontal="center" vertical="center" wrapText="1"/>
      <protection/>
    </xf>
    <xf numFmtId="0" fontId="48" fillId="0" borderId="19" xfId="56" applyFont="1" applyFill="1" applyBorder="1" applyAlignment="1">
      <alignment horizontal="center" vertical="center" wrapText="1"/>
      <protection/>
    </xf>
    <xf numFmtId="169" fontId="9" fillId="0" borderId="10" xfId="56" applyNumberFormat="1" applyFont="1" applyFill="1" applyBorder="1" applyAlignment="1">
      <alignment horizontal="right"/>
      <protection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9" fontId="9" fillId="0" borderId="10" xfId="56" applyNumberFormat="1" applyFont="1" applyFill="1" applyBorder="1" applyAlignment="1">
      <alignment/>
      <protection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169" fontId="18" fillId="0" borderId="10" xfId="56" applyNumberFormat="1" applyFont="1" applyFill="1" applyBorder="1" applyAlignment="1">
      <alignment/>
      <protection/>
    </xf>
    <xf numFmtId="169" fontId="18" fillId="0" borderId="10" xfId="56" applyNumberFormat="1" applyFont="1" applyFill="1" applyBorder="1" applyAlignment="1">
      <alignment/>
      <protection/>
    </xf>
    <xf numFmtId="0" fontId="49" fillId="0" borderId="10" xfId="56" applyFont="1" applyFill="1" applyBorder="1" applyAlignment="1">
      <alignment horizontal="center"/>
      <protection/>
    </xf>
    <xf numFmtId="0" fontId="49" fillId="0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justify" vertical="center" wrapText="1"/>
    </xf>
    <xf numFmtId="0" fontId="9" fillId="0" borderId="10" xfId="56" applyFont="1" applyFill="1" applyBorder="1" applyAlignment="1">
      <alignment horizontal="center"/>
      <protection/>
    </xf>
    <xf numFmtId="0" fontId="18" fillId="0" borderId="10" xfId="56" applyFont="1" applyFill="1" applyBorder="1" applyAlignment="1">
      <alignment horizontal="center"/>
      <protection/>
    </xf>
    <xf numFmtId="169" fontId="49" fillId="0" borderId="10" xfId="56" applyNumberFormat="1" applyFont="1" applyFill="1" applyBorder="1" applyAlignment="1">
      <alignment/>
      <protection/>
    </xf>
    <xf numFmtId="0" fontId="9" fillId="0" borderId="10" xfId="0" applyFont="1" applyBorder="1" applyAlignment="1">
      <alignment horizontal="justify" wrapText="1"/>
    </xf>
    <xf numFmtId="0" fontId="49" fillId="24" borderId="10" xfId="0" applyFont="1" applyFill="1" applyBorder="1" applyAlignment="1">
      <alignment horizontal="justify" vertical="center" wrapText="1"/>
    </xf>
    <xf numFmtId="0" fontId="49" fillId="0" borderId="10" xfId="0" applyFont="1" applyFill="1" applyBorder="1" applyAlignment="1">
      <alignment horizontal="center"/>
    </xf>
    <xf numFmtId="0" fontId="18" fillId="0" borderId="10" xfId="56" applyFont="1" applyFill="1" applyBorder="1">
      <alignment/>
      <protection/>
    </xf>
    <xf numFmtId="0" fontId="49" fillId="0" borderId="10" xfId="56" applyFont="1" applyFill="1" applyBorder="1" applyAlignment="1">
      <alignment wrapText="1"/>
      <protection/>
    </xf>
    <xf numFmtId="168" fontId="18" fillId="0" borderId="10" xfId="56" applyNumberFormat="1" applyFont="1" applyFill="1" applyBorder="1">
      <alignment/>
      <protection/>
    </xf>
    <xf numFmtId="0" fontId="18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169" fontId="18" fillId="0" borderId="11" xfId="56" applyNumberFormat="1" applyFont="1" applyFill="1" applyBorder="1" applyAlignment="1">
      <alignment/>
      <protection/>
    </xf>
    <xf numFmtId="0" fontId="18" fillId="24" borderId="0" xfId="0" applyFont="1" applyFill="1" applyBorder="1" applyAlignment="1">
      <alignment/>
    </xf>
    <xf numFmtId="175" fontId="50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68" fontId="51" fillId="0" borderId="0" xfId="58" applyNumberFormat="1" applyFont="1" applyFill="1" applyBorder="1" applyAlignment="1">
      <alignment horizontal="right" wrapText="1"/>
      <protection/>
    </xf>
    <xf numFmtId="168" fontId="51" fillId="0" borderId="0" xfId="0" applyNumberFormat="1" applyFont="1" applyFill="1" applyBorder="1" applyAlignment="1">
      <alignment/>
    </xf>
    <xf numFmtId="0" fontId="51" fillId="0" borderId="0" xfId="56" applyFont="1" applyFill="1">
      <alignment/>
      <protection/>
    </xf>
    <xf numFmtId="0" fontId="52" fillId="0" borderId="0" xfId="56" applyFont="1" applyFill="1">
      <alignment/>
      <protection/>
    </xf>
    <xf numFmtId="172" fontId="3" fillId="0" borderId="0" xfId="56" applyNumberFormat="1" applyFont="1" applyFill="1" applyAlignment="1">
      <alignment horizontal="right"/>
      <protection/>
    </xf>
    <xf numFmtId="49" fontId="3" fillId="0" borderId="10" xfId="0" applyNumberFormat="1" applyFont="1" applyFill="1" applyBorder="1" applyAlignment="1">
      <alignment vertical="center" wrapText="1"/>
    </xf>
    <xf numFmtId="168" fontId="54" fillId="0" borderId="10" xfId="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55" fillId="0" borderId="10" xfId="56" applyFont="1" applyFill="1" applyBorder="1" applyAlignment="1">
      <alignment horizontal="center"/>
      <protection/>
    </xf>
    <xf numFmtId="0" fontId="55" fillId="0" borderId="10" xfId="0" applyFont="1" applyFill="1" applyBorder="1" applyAlignment="1">
      <alignment wrapText="1"/>
    </xf>
    <xf numFmtId="0" fontId="40" fillId="24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wrapText="1"/>
    </xf>
    <xf numFmtId="49" fontId="44" fillId="0" borderId="10" xfId="0" applyNumberFormat="1" applyFont="1" applyFill="1" applyBorder="1" applyAlignment="1">
      <alignment horizontal="center"/>
    </xf>
    <xf numFmtId="168" fontId="56" fillId="0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 horizontal="center"/>
    </xf>
    <xf numFmtId="168" fontId="58" fillId="0" borderId="10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vertical="top" wrapText="1"/>
    </xf>
    <xf numFmtId="49" fontId="44" fillId="0" borderId="10" xfId="0" applyNumberFormat="1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left" wrapText="1"/>
    </xf>
    <xf numFmtId="168" fontId="56" fillId="0" borderId="10" xfId="55" applyNumberFormat="1" applyFont="1" applyFill="1" applyBorder="1" applyAlignment="1">
      <alignment horizontal="right"/>
      <protection/>
    </xf>
    <xf numFmtId="49" fontId="44" fillId="0" borderId="10" xfId="0" applyNumberFormat="1" applyFont="1" applyFill="1" applyBorder="1" applyAlignment="1">
      <alignment horizontal="center"/>
    </xf>
    <xf numFmtId="49" fontId="44" fillId="24" borderId="10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 wrapText="1"/>
    </xf>
    <xf numFmtId="49" fontId="57" fillId="0" borderId="10" xfId="54" applyNumberFormat="1" applyFont="1" applyFill="1" applyBorder="1" applyAlignment="1">
      <alignment horizontal="center"/>
      <protection/>
    </xf>
    <xf numFmtId="49" fontId="44" fillId="0" borderId="10" xfId="0" applyNumberFormat="1" applyFont="1" applyFill="1" applyBorder="1" applyAlignment="1">
      <alignment horizontal="center" wrapText="1"/>
    </xf>
    <xf numFmtId="49" fontId="44" fillId="0" borderId="10" xfId="54" applyNumberFormat="1" applyFont="1" applyFill="1" applyBorder="1" applyAlignment="1">
      <alignment horizontal="center"/>
      <protection/>
    </xf>
    <xf numFmtId="0" fontId="57" fillId="0" borderId="10" xfId="0" applyFont="1" applyFill="1" applyBorder="1" applyAlignment="1">
      <alignment horizontal="left" wrapText="1"/>
    </xf>
    <xf numFmtId="0" fontId="4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0" fontId="7" fillId="10" borderId="0" xfId="56" applyFont="1" applyFill="1">
      <alignment/>
      <protection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12" fillId="0" borderId="10" xfId="56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wrapText="1"/>
    </xf>
    <xf numFmtId="0" fontId="59" fillId="0" borderId="0" xfId="56" applyFont="1" applyFill="1">
      <alignment/>
      <protection/>
    </xf>
    <xf numFmtId="168" fontId="7" fillId="0" borderId="10" xfId="55" applyNumberFormat="1" applyFont="1" applyFill="1" applyBorder="1" applyAlignment="1">
      <alignment horizontal="right"/>
      <protection/>
    </xf>
    <xf numFmtId="169" fontId="8" fillId="0" borderId="10" xfId="66" applyNumberFormat="1" applyFont="1" applyFill="1" applyBorder="1" applyAlignment="1">
      <alignment horizontal="right" wrapText="1"/>
    </xf>
    <xf numFmtId="175" fontId="7" fillId="25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168" fontId="7" fillId="0" borderId="20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wrapText="1"/>
    </xf>
    <xf numFmtId="49" fontId="42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left" vertical="top" wrapText="1"/>
    </xf>
    <xf numFmtId="0" fontId="42" fillId="0" borderId="10" xfId="0" applyNumberFormat="1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/>
    </xf>
    <xf numFmtId="0" fontId="49" fillId="24" borderId="10" xfId="0" applyFont="1" applyFill="1" applyBorder="1" applyAlignment="1">
      <alignment horizontal="justify" wrapText="1"/>
    </xf>
    <xf numFmtId="0" fontId="0" fillId="0" borderId="0" xfId="0" applyFont="1" applyAlignment="1">
      <alignment horizontal="right"/>
    </xf>
    <xf numFmtId="168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0" fillId="0" borderId="0" xfId="0" applyFont="1" applyAlignment="1">
      <alignment/>
    </xf>
    <xf numFmtId="0" fontId="8" fillId="0" borderId="0" xfId="56" applyFont="1" applyFill="1" applyAlignment="1">
      <alignment horizontal="center" vertical="center" wrapText="1"/>
      <protection/>
    </xf>
    <xf numFmtId="0" fontId="18" fillId="24" borderId="0" xfId="0" applyFont="1" applyFill="1" applyAlignment="1">
      <alignment horizontal="left"/>
    </xf>
    <xf numFmtId="0" fontId="46" fillId="0" borderId="0" xfId="0" applyFont="1" applyAlignment="1">
      <alignment horizontal="left"/>
    </xf>
    <xf numFmtId="172" fontId="18" fillId="0" borderId="0" xfId="0" applyNumberFormat="1" applyFont="1" applyFill="1" applyAlignment="1">
      <alignment horizontal="right"/>
    </xf>
    <xf numFmtId="0" fontId="9" fillId="0" borderId="0" xfId="56" applyFont="1" applyFill="1" applyAlignment="1">
      <alignment horizontal="center" vertical="center"/>
      <protection/>
    </xf>
    <xf numFmtId="0" fontId="18" fillId="0" borderId="0" xfId="0" applyFont="1" applyFill="1" applyAlignment="1">
      <alignment horizontal="right" wrapText="1"/>
    </xf>
    <xf numFmtId="0" fontId="7" fillId="0" borderId="0" xfId="58" applyFont="1" applyFill="1" applyAlignment="1">
      <alignment horizontal="right" wrapText="1"/>
      <protection/>
    </xf>
    <xf numFmtId="0" fontId="0" fillId="0" borderId="0" xfId="0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58" applyFont="1" applyFill="1" applyAlignment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49" fontId="3" fillId="0" borderId="0" xfId="0" applyNumberFormat="1" applyFont="1" applyFill="1" applyAlignment="1">
      <alignment horizontal="right"/>
    </xf>
    <xf numFmtId="1" fontId="8" fillId="0" borderId="0" xfId="57" applyNumberFormat="1" applyFont="1" applyFill="1" applyAlignment="1">
      <alignment horizontal="center" wrapText="1"/>
      <protection/>
    </xf>
    <xf numFmtId="170" fontId="3" fillId="0" borderId="22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170" fontId="3" fillId="0" borderId="13" xfId="0" applyNumberFormat="1" applyFont="1" applyFill="1" applyBorder="1" applyAlignment="1">
      <alignment horizontal="center" wrapText="1"/>
    </xf>
    <xf numFmtId="170" fontId="3" fillId="0" borderId="11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58" applyFont="1" applyFill="1" applyBorder="1" applyAlignment="1">
      <alignment horizontal="center"/>
      <protection/>
    </xf>
    <xf numFmtId="49" fontId="3" fillId="0" borderId="13" xfId="0" applyNumberFormat="1" applyFont="1" applyFill="1" applyBorder="1" applyAlignment="1">
      <alignment horizontal="center"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39"/>
  <sheetViews>
    <sheetView view="pageBreakPreview" zoomScale="75" zoomScaleNormal="75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9.00390625" style="23" customWidth="1"/>
    <col min="2" max="2" width="79.25390625" style="35" customWidth="1"/>
    <col min="3" max="3" width="16.375" style="60" customWidth="1"/>
    <col min="4" max="4" width="8.875" style="23" customWidth="1"/>
    <col min="5" max="16384" width="9.125" style="23" customWidth="1"/>
  </cols>
  <sheetData>
    <row r="1" spans="2:3" ht="26.25" customHeight="1">
      <c r="B1" s="380" t="s">
        <v>13</v>
      </c>
      <c r="C1" s="380"/>
    </row>
    <row r="2" spans="2:3" ht="20.25" customHeight="1">
      <c r="B2" s="379" t="s">
        <v>394</v>
      </c>
      <c r="C2" s="381"/>
    </row>
    <row r="3" ht="25.5" customHeight="1"/>
    <row r="4" spans="1:3" ht="18.75" customHeight="1">
      <c r="A4" s="139"/>
      <c r="B4" s="380" t="s">
        <v>13</v>
      </c>
      <c r="C4" s="380"/>
    </row>
    <row r="5" spans="2:3" ht="20.25" customHeight="1">
      <c r="B5" s="379" t="s">
        <v>398</v>
      </c>
      <c r="C5" s="379"/>
    </row>
    <row r="8" spans="1:3" ht="38.25" customHeight="1">
      <c r="A8" s="382" t="s">
        <v>23</v>
      </c>
      <c r="B8" s="382"/>
      <c r="C8" s="382"/>
    </row>
    <row r="10" ht="18.75">
      <c r="C10" s="59" t="s">
        <v>105</v>
      </c>
    </row>
    <row r="11" spans="1:3" ht="18.75">
      <c r="A11" s="72" t="s">
        <v>80</v>
      </c>
      <c r="B11" s="73" t="s">
        <v>67</v>
      </c>
      <c r="C11" s="116" t="s">
        <v>52</v>
      </c>
    </row>
    <row r="12" spans="1:3" ht="18.75">
      <c r="A12" s="74">
        <v>1</v>
      </c>
      <c r="B12" s="75">
        <v>2</v>
      </c>
      <c r="C12" s="120">
        <v>3</v>
      </c>
    </row>
    <row r="13" spans="1:3" ht="18.75">
      <c r="A13" s="121" t="s">
        <v>73</v>
      </c>
      <c r="B13" s="122" t="s">
        <v>68</v>
      </c>
      <c r="C13" s="63">
        <f>C14+C15+C16+C17+C18</f>
        <v>4405.6</v>
      </c>
    </row>
    <row r="14" spans="1:4" ht="18.75">
      <c r="A14" s="88" t="s">
        <v>72</v>
      </c>
      <c r="B14" s="18" t="s">
        <v>143</v>
      </c>
      <c r="C14" s="62">
        <v>645</v>
      </c>
      <c r="D14" s="275"/>
    </row>
    <row r="15" spans="1:5" ht="118.5" customHeight="1">
      <c r="A15" s="147" t="s">
        <v>142</v>
      </c>
      <c r="B15" s="20" t="s">
        <v>281</v>
      </c>
      <c r="C15" s="62">
        <v>2270.6</v>
      </c>
      <c r="D15" s="39"/>
      <c r="E15" s="352"/>
    </row>
    <row r="16" spans="1:3" ht="63" customHeight="1">
      <c r="A16" s="88" t="s">
        <v>108</v>
      </c>
      <c r="B16" s="20" t="s">
        <v>390</v>
      </c>
      <c r="C16" s="62">
        <v>800</v>
      </c>
    </row>
    <row r="17" spans="1:3" ht="28.5" customHeight="1">
      <c r="A17" s="88" t="s">
        <v>109</v>
      </c>
      <c r="B17" s="18" t="s">
        <v>277</v>
      </c>
      <c r="C17" s="62">
        <v>690</v>
      </c>
    </row>
    <row r="18" spans="1:4" ht="39.75" customHeight="1" hidden="1">
      <c r="A18" s="136" t="s">
        <v>124</v>
      </c>
      <c r="B18" s="20" t="s">
        <v>278</v>
      </c>
      <c r="C18" s="62">
        <v>0</v>
      </c>
      <c r="D18" s="319"/>
    </row>
    <row r="19" spans="1:4" ht="36.75" customHeight="1">
      <c r="A19" s="119" t="s">
        <v>76</v>
      </c>
      <c r="B19" s="89" t="s">
        <v>77</v>
      </c>
      <c r="C19" s="123">
        <f>C20+C25-C26</f>
        <v>11261.699999999999</v>
      </c>
      <c r="D19" s="319"/>
    </row>
    <row r="20" spans="1:4" ht="39.75" customHeight="1">
      <c r="A20" s="88" t="s">
        <v>39</v>
      </c>
      <c r="B20" s="20" t="s">
        <v>41</v>
      </c>
      <c r="C20" s="124">
        <f>C21+C22+C23+C24</f>
        <v>11261.699999999999</v>
      </c>
      <c r="D20" s="319"/>
    </row>
    <row r="21" spans="1:4" s="85" customFormat="1" ht="29.25" customHeight="1">
      <c r="A21" s="88" t="s">
        <v>159</v>
      </c>
      <c r="B21" s="20" t="s">
        <v>388</v>
      </c>
      <c r="C21" s="126">
        <f>'прил. 2 безв.'!C14</f>
        <v>9277</v>
      </c>
      <c r="D21" s="320"/>
    </row>
    <row r="22" spans="1:4" s="85" customFormat="1" ht="38.25" customHeight="1" hidden="1">
      <c r="A22" s="88" t="s">
        <v>154</v>
      </c>
      <c r="B22" s="20" t="s">
        <v>205</v>
      </c>
      <c r="C22" s="124"/>
      <c r="D22" s="359"/>
    </row>
    <row r="23" spans="1:4" s="85" customFormat="1" ht="24.75" customHeight="1">
      <c r="A23" s="88" t="s">
        <v>167</v>
      </c>
      <c r="B23" s="20" t="s">
        <v>389</v>
      </c>
      <c r="C23" s="126">
        <f>'прил. 2 безв.'!C35</f>
        <v>249.8</v>
      </c>
      <c r="D23" s="320"/>
    </row>
    <row r="24" spans="1:4" ht="25.5" customHeight="1">
      <c r="A24" s="125" t="s">
        <v>168</v>
      </c>
      <c r="B24" s="71" t="s">
        <v>204</v>
      </c>
      <c r="C24" s="126">
        <f>'прил. 2 безв.'!C42</f>
        <v>1734.9</v>
      </c>
      <c r="D24" s="319"/>
    </row>
    <row r="25" spans="1:4" ht="34.5" customHeight="1" hidden="1">
      <c r="A25" s="127" t="s">
        <v>371</v>
      </c>
      <c r="B25" s="224" t="s">
        <v>31</v>
      </c>
      <c r="C25" s="126"/>
      <c r="D25" s="319"/>
    </row>
    <row r="26" spans="1:4" ht="35.25" customHeight="1" hidden="1">
      <c r="A26" s="127" t="s">
        <v>202</v>
      </c>
      <c r="B26" s="353" t="s">
        <v>382</v>
      </c>
      <c r="C26" s="126">
        <v>0</v>
      </c>
      <c r="D26" s="319"/>
    </row>
    <row r="27" spans="1:3" ht="25.5" customHeight="1">
      <c r="A27" s="128"/>
      <c r="B27" s="115" t="s">
        <v>78</v>
      </c>
      <c r="C27" s="118">
        <f>C19+C13</f>
        <v>15667.3</v>
      </c>
    </row>
    <row r="28" ht="10.5" customHeight="1">
      <c r="A28" s="19"/>
    </row>
    <row r="29" spans="1:3" ht="60" customHeight="1">
      <c r="A29" s="377" t="s">
        <v>393</v>
      </c>
      <c r="B29" s="378"/>
      <c r="C29" s="378"/>
    </row>
    <row r="30" ht="51" customHeight="1">
      <c r="A30" s="19"/>
    </row>
    <row r="31" spans="1:3" s="12" customFormat="1" ht="18.75">
      <c r="A31" s="135" t="s">
        <v>193</v>
      </c>
      <c r="B31" s="35"/>
      <c r="C31" s="60"/>
    </row>
    <row r="32" spans="1:3" s="12" customFormat="1" ht="18.75">
      <c r="A32" s="134" t="s">
        <v>192</v>
      </c>
      <c r="B32" s="11"/>
      <c r="C32" s="58" t="s">
        <v>125</v>
      </c>
    </row>
    <row r="33" spans="1:2" s="12" customFormat="1" ht="18.75">
      <c r="A33" s="134"/>
      <c r="B33" s="11"/>
    </row>
    <row r="34" spans="1:3" s="12" customFormat="1" ht="18.75">
      <c r="A34" s="19"/>
      <c r="B34" s="35"/>
      <c r="C34" s="60"/>
    </row>
    <row r="35" spans="1:3" s="12" customFormat="1" ht="18.75">
      <c r="A35" s="81"/>
      <c r="B35" s="35"/>
      <c r="C35" s="58"/>
    </row>
    <row r="36" spans="2:3" s="12" customFormat="1" ht="18.75">
      <c r="B36" s="11"/>
      <c r="C36" s="58"/>
    </row>
    <row r="37" spans="4:7" ht="18.75">
      <c r="D37" s="19"/>
      <c r="E37" s="12"/>
      <c r="F37" s="36"/>
      <c r="G37" s="12"/>
    </row>
    <row r="38" spans="2:6" ht="18.75">
      <c r="B38" s="33"/>
      <c r="C38" s="61"/>
      <c r="D38" s="19"/>
      <c r="E38" s="12"/>
      <c r="F38" s="12"/>
    </row>
    <row r="39" spans="2:3" ht="18.75">
      <c r="B39" s="33"/>
      <c r="C39" s="61"/>
    </row>
  </sheetData>
  <sheetProtection/>
  <mergeCells count="6">
    <mergeCell ref="A29:C29"/>
    <mergeCell ref="B5:C5"/>
    <mergeCell ref="B1:C1"/>
    <mergeCell ref="B2:C2"/>
    <mergeCell ref="A8:C8"/>
    <mergeCell ref="B4:C4"/>
  </mergeCells>
  <printOptions horizontalCentered="1"/>
  <pageMargins left="0.3937007874015748" right="0.1968503937007874" top="0.3937007874015748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I130"/>
  <sheetViews>
    <sheetView view="pageBreakPreview" zoomScale="75" zoomScaleNormal="75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30.00390625" style="23" customWidth="1"/>
    <col min="2" max="2" width="80.875" style="35" customWidth="1"/>
    <col min="3" max="3" width="13.375" style="60" customWidth="1"/>
    <col min="4" max="4" width="13.75390625" style="23" customWidth="1"/>
    <col min="5" max="16384" width="9.125" style="23" customWidth="1"/>
  </cols>
  <sheetData>
    <row r="1" spans="1:3" ht="22.5" customHeight="1">
      <c r="A1" s="280"/>
      <c r="B1" s="380" t="s">
        <v>383</v>
      </c>
      <c r="C1" s="380"/>
    </row>
    <row r="2" spans="1:3" ht="24" customHeight="1">
      <c r="A2" s="280"/>
      <c r="B2" s="379" t="s">
        <v>394</v>
      </c>
      <c r="C2" s="381"/>
    </row>
    <row r="3" spans="1:3" ht="9" customHeight="1">
      <c r="A3" s="280"/>
      <c r="B3" s="281"/>
      <c r="C3" s="282"/>
    </row>
    <row r="4" spans="1:3" ht="30.75" customHeight="1">
      <c r="A4" s="283"/>
      <c r="B4" s="387" t="s">
        <v>14</v>
      </c>
      <c r="C4" s="387"/>
    </row>
    <row r="5" spans="1:3" ht="18.75">
      <c r="A5" s="280"/>
      <c r="B5" s="385" t="s">
        <v>131</v>
      </c>
      <c r="C5" s="385"/>
    </row>
    <row r="6" spans="1:3" ht="22.5" customHeight="1">
      <c r="A6" s="280"/>
      <c r="B6" s="281"/>
      <c r="C6" s="282"/>
    </row>
    <row r="7" spans="1:3" ht="28.5" customHeight="1">
      <c r="A7" s="386" t="s">
        <v>21</v>
      </c>
      <c r="B7" s="386"/>
      <c r="C7" s="386"/>
    </row>
    <row r="8" spans="1:3" ht="18.75">
      <c r="A8" s="280"/>
      <c r="B8" s="281"/>
      <c r="C8" s="282"/>
    </row>
    <row r="9" spans="1:3" ht="18.75">
      <c r="A9" s="280"/>
      <c r="B9" s="281"/>
      <c r="C9" s="284" t="s">
        <v>101</v>
      </c>
    </row>
    <row r="10" spans="1:3" ht="44.25" customHeight="1">
      <c r="A10" s="285" t="s">
        <v>80</v>
      </c>
      <c r="B10" s="286" t="s">
        <v>67</v>
      </c>
      <c r="C10" s="287" t="s">
        <v>52</v>
      </c>
    </row>
    <row r="11" spans="1:3" ht="15" customHeight="1">
      <c r="A11" s="288">
        <v>1</v>
      </c>
      <c r="B11" s="289">
        <v>2</v>
      </c>
      <c r="C11" s="290">
        <v>3</v>
      </c>
    </row>
    <row r="12" spans="1:3" ht="29.25" customHeight="1">
      <c r="A12" s="119" t="s">
        <v>76</v>
      </c>
      <c r="B12" s="89" t="s">
        <v>77</v>
      </c>
      <c r="C12" s="291">
        <f>C13</f>
        <v>11261.699999999999</v>
      </c>
    </row>
    <row r="13" spans="1:4" ht="41.25" customHeight="1">
      <c r="A13" s="292" t="s">
        <v>39</v>
      </c>
      <c r="B13" s="293" t="s">
        <v>41</v>
      </c>
      <c r="C13" s="294">
        <f>C14+C35+C23+C42</f>
        <v>11261.699999999999</v>
      </c>
      <c r="D13" s="84"/>
    </row>
    <row r="14" spans="1:3" s="85" customFormat="1" ht="25.5" customHeight="1">
      <c r="A14" s="292" t="s">
        <v>159</v>
      </c>
      <c r="B14" s="293" t="s">
        <v>391</v>
      </c>
      <c r="C14" s="294">
        <f>C15+C17+C19+C20</f>
        <v>9277</v>
      </c>
    </row>
    <row r="15" spans="1:3" s="85" customFormat="1" ht="24" customHeight="1">
      <c r="A15" s="295" t="s">
        <v>169</v>
      </c>
      <c r="B15" s="296" t="s">
        <v>104</v>
      </c>
      <c r="C15" s="297">
        <f>C16</f>
        <v>8612.4</v>
      </c>
    </row>
    <row r="16" spans="1:3" s="85" customFormat="1" ht="37.5" customHeight="1">
      <c r="A16" s="295" t="s">
        <v>156</v>
      </c>
      <c r="B16" s="296" t="s">
        <v>162</v>
      </c>
      <c r="C16" s="297">
        <v>8612.4</v>
      </c>
    </row>
    <row r="17" spans="1:3" s="85" customFormat="1" ht="56.25">
      <c r="A17" s="295" t="s">
        <v>164</v>
      </c>
      <c r="B17" s="20" t="s">
        <v>338</v>
      </c>
      <c r="C17" s="297">
        <f>C18</f>
        <v>664.6</v>
      </c>
    </row>
    <row r="18" spans="1:3" s="85" customFormat="1" ht="37.5" customHeight="1">
      <c r="A18" s="295" t="s">
        <v>163</v>
      </c>
      <c r="B18" s="20" t="s">
        <v>165</v>
      </c>
      <c r="C18" s="297">
        <v>664.6</v>
      </c>
    </row>
    <row r="19" spans="1:3" s="85" customFormat="1" ht="37.5" customHeight="1" hidden="1">
      <c r="A19" s="295" t="s">
        <v>273</v>
      </c>
      <c r="B19" s="296" t="s">
        <v>274</v>
      </c>
      <c r="C19" s="297">
        <v>0</v>
      </c>
    </row>
    <row r="20" spans="1:3" s="85" customFormat="1" ht="24" customHeight="1" hidden="1">
      <c r="A20" s="295" t="s">
        <v>348</v>
      </c>
      <c r="B20" s="296" t="s">
        <v>352</v>
      </c>
      <c r="C20" s="297">
        <f>C21</f>
        <v>0</v>
      </c>
    </row>
    <row r="21" spans="1:3" s="85" customFormat="1" ht="27.75" customHeight="1" hidden="1">
      <c r="A21" s="295" t="s">
        <v>349</v>
      </c>
      <c r="B21" s="296" t="s">
        <v>351</v>
      </c>
      <c r="C21" s="297">
        <f>C22</f>
        <v>0</v>
      </c>
    </row>
    <row r="22" spans="1:3" s="85" customFormat="1" ht="40.5" customHeight="1" hidden="1">
      <c r="A22" s="299" t="s">
        <v>53</v>
      </c>
      <c r="B22" s="300" t="s">
        <v>350</v>
      </c>
      <c r="C22" s="297">
        <v>0</v>
      </c>
    </row>
    <row r="23" spans="1:3" s="85" customFormat="1" ht="40.5" customHeight="1" hidden="1">
      <c r="A23" s="121" t="s">
        <v>154</v>
      </c>
      <c r="B23" s="356" t="s">
        <v>205</v>
      </c>
      <c r="C23" s="294">
        <f>C26</f>
        <v>0</v>
      </c>
    </row>
    <row r="24" spans="1:3" s="85" customFormat="1" ht="56.25" customHeight="1" hidden="1">
      <c r="A24" s="355" t="s">
        <v>231</v>
      </c>
      <c r="B24" s="353" t="s">
        <v>232</v>
      </c>
      <c r="C24" s="298"/>
    </row>
    <row r="25" spans="1:3" s="85" customFormat="1" ht="57" customHeight="1" hidden="1">
      <c r="A25" s="355" t="s">
        <v>293</v>
      </c>
      <c r="B25" s="353" t="s">
        <v>294</v>
      </c>
      <c r="C25" s="298"/>
    </row>
    <row r="26" spans="1:3" s="85" customFormat="1" ht="25.5" customHeight="1" hidden="1">
      <c r="A26" s="355" t="s">
        <v>186</v>
      </c>
      <c r="B26" s="353" t="s">
        <v>187</v>
      </c>
      <c r="C26" s="298">
        <f>C27</f>
        <v>0</v>
      </c>
    </row>
    <row r="27" spans="1:3" s="85" customFormat="1" ht="42.75" customHeight="1" hidden="1">
      <c r="A27" s="355" t="s">
        <v>302</v>
      </c>
      <c r="B27" s="353" t="s">
        <v>303</v>
      </c>
      <c r="C27" s="298">
        <f>C29+C28</f>
        <v>0</v>
      </c>
    </row>
    <row r="28" spans="1:3" s="85" customFormat="1" ht="78.75" customHeight="1" hidden="1">
      <c r="A28" s="357" t="s">
        <v>53</v>
      </c>
      <c r="B28" s="358" t="s">
        <v>25</v>
      </c>
      <c r="C28" s="298"/>
    </row>
    <row r="29" spans="1:3" s="85" customFormat="1" ht="79.5" customHeight="1" hidden="1">
      <c r="A29" s="357"/>
      <c r="B29" s="358" t="s">
        <v>26</v>
      </c>
      <c r="C29" s="298"/>
    </row>
    <row r="30" spans="1:3" s="85" customFormat="1" ht="27.75" customHeight="1" hidden="1">
      <c r="A30" s="324" t="s">
        <v>153</v>
      </c>
      <c r="B30" s="325" t="s">
        <v>206</v>
      </c>
      <c r="C30" s="297">
        <f>C31</f>
        <v>0</v>
      </c>
    </row>
    <row r="31" spans="1:3" s="85" customFormat="1" ht="27" customHeight="1" hidden="1">
      <c r="A31" s="324" t="s">
        <v>152</v>
      </c>
      <c r="B31" s="328" t="s">
        <v>33</v>
      </c>
      <c r="C31" s="297">
        <f>C32+C33+C34</f>
        <v>0</v>
      </c>
    </row>
    <row r="32" spans="1:3" s="85" customFormat="1" ht="60.75" customHeight="1" hidden="1">
      <c r="A32" s="326" t="s">
        <v>53</v>
      </c>
      <c r="B32" s="327" t="s">
        <v>330</v>
      </c>
      <c r="C32" s="297"/>
    </row>
    <row r="33" spans="1:3" s="85" customFormat="1" ht="39" customHeight="1" hidden="1">
      <c r="A33" s="326" t="s">
        <v>53</v>
      </c>
      <c r="B33" s="327" t="s">
        <v>123</v>
      </c>
      <c r="C33" s="297">
        <v>0</v>
      </c>
    </row>
    <row r="34" spans="1:3" s="85" customFormat="1" ht="100.5" customHeight="1" hidden="1">
      <c r="A34" s="326"/>
      <c r="B34" s="327" t="s">
        <v>370</v>
      </c>
      <c r="C34" s="297"/>
    </row>
    <row r="35" spans="1:3" ht="43.5" customHeight="1">
      <c r="A35" s="302" t="s">
        <v>170</v>
      </c>
      <c r="B35" s="293" t="s">
        <v>384</v>
      </c>
      <c r="C35" s="294">
        <f>C39+C36</f>
        <v>249.8</v>
      </c>
    </row>
    <row r="36" spans="1:3" ht="36.75" customHeight="1">
      <c r="A36" s="303" t="s">
        <v>171</v>
      </c>
      <c r="B36" s="296" t="s">
        <v>35</v>
      </c>
      <c r="C36" s="297">
        <f>C37</f>
        <v>3.8</v>
      </c>
    </row>
    <row r="37" spans="1:3" ht="40.5" customHeight="1">
      <c r="A37" s="303" t="s">
        <v>172</v>
      </c>
      <c r="B37" s="296" t="s">
        <v>387</v>
      </c>
      <c r="C37" s="297">
        <f>C38</f>
        <v>3.8</v>
      </c>
    </row>
    <row r="38" spans="1:3" ht="80.25" customHeight="1">
      <c r="A38" s="299" t="s">
        <v>53</v>
      </c>
      <c r="B38" s="300" t="s">
        <v>279</v>
      </c>
      <c r="C38" s="297">
        <v>3.8</v>
      </c>
    </row>
    <row r="39" spans="1:3" ht="60" customHeight="1">
      <c r="A39" s="303" t="s">
        <v>173</v>
      </c>
      <c r="B39" s="296" t="s">
        <v>1</v>
      </c>
      <c r="C39" s="298">
        <f>C40</f>
        <v>246</v>
      </c>
    </row>
    <row r="40" spans="1:3" ht="60" customHeight="1">
      <c r="A40" s="303" t="s">
        <v>174</v>
      </c>
      <c r="B40" s="296" t="s">
        <v>0</v>
      </c>
      <c r="C40" s="298">
        <f>C41</f>
        <v>246</v>
      </c>
    </row>
    <row r="41" spans="1:3" ht="80.25" customHeight="1">
      <c r="A41" s="299" t="s">
        <v>53</v>
      </c>
      <c r="B41" s="300" t="s">
        <v>305</v>
      </c>
      <c r="C41" s="304">
        <v>246</v>
      </c>
    </row>
    <row r="42" spans="1:3" ht="32.25" customHeight="1">
      <c r="A42" s="292" t="s">
        <v>168</v>
      </c>
      <c r="B42" s="305" t="s">
        <v>204</v>
      </c>
      <c r="C42" s="294">
        <f>C43+C49</f>
        <v>1734.9</v>
      </c>
    </row>
    <row r="43" spans="1:3" ht="81.75" customHeight="1">
      <c r="A43" s="125" t="s">
        <v>175</v>
      </c>
      <c r="B43" s="301" t="s">
        <v>11</v>
      </c>
      <c r="C43" s="297">
        <f>C44</f>
        <v>34.900000000000006</v>
      </c>
    </row>
    <row r="44" spans="1:3" ht="79.5" customHeight="1">
      <c r="A44" s="125" t="s">
        <v>157</v>
      </c>
      <c r="B44" s="301" t="s">
        <v>9</v>
      </c>
      <c r="C44" s="297">
        <f>C45+C46+C47+C48</f>
        <v>34.900000000000006</v>
      </c>
    </row>
    <row r="45" spans="1:3" ht="105.75" customHeight="1">
      <c r="A45" s="299" t="s">
        <v>53</v>
      </c>
      <c r="B45" s="306" t="s">
        <v>155</v>
      </c>
      <c r="C45" s="297">
        <v>8.3</v>
      </c>
    </row>
    <row r="46" spans="1:3" ht="102.75" customHeight="1">
      <c r="A46" s="307"/>
      <c r="B46" s="306" t="s">
        <v>176</v>
      </c>
      <c r="C46" s="297">
        <v>26.6</v>
      </c>
    </row>
    <row r="47" spans="1:3" ht="105" customHeight="1" hidden="1">
      <c r="A47" s="125"/>
      <c r="B47" s="306" t="s">
        <v>150</v>
      </c>
      <c r="C47" s="297">
        <v>0</v>
      </c>
    </row>
    <row r="48" spans="1:3" ht="179.25" customHeight="1" hidden="1">
      <c r="A48" s="308"/>
      <c r="B48" s="309" t="s">
        <v>177</v>
      </c>
      <c r="C48" s="310">
        <v>0</v>
      </c>
    </row>
    <row r="49" spans="1:3" ht="36" customHeight="1">
      <c r="A49" s="311" t="s">
        <v>337</v>
      </c>
      <c r="B49" s="312" t="s">
        <v>374</v>
      </c>
      <c r="C49" s="313">
        <f>C50</f>
        <v>1700</v>
      </c>
    </row>
    <row r="50" spans="1:3" ht="45" customHeight="1">
      <c r="A50" s="125" t="s">
        <v>158</v>
      </c>
      <c r="B50" s="301" t="s">
        <v>32</v>
      </c>
      <c r="C50" s="297">
        <f>C51+C52</f>
        <v>1700</v>
      </c>
    </row>
    <row r="51" spans="1:3" ht="95.25" customHeight="1">
      <c r="A51" s="299" t="s">
        <v>53</v>
      </c>
      <c r="B51" s="306" t="s">
        <v>369</v>
      </c>
      <c r="C51" s="304">
        <v>1200</v>
      </c>
    </row>
    <row r="52" spans="1:3" ht="96" customHeight="1">
      <c r="A52" s="299"/>
      <c r="B52" s="373" t="s">
        <v>368</v>
      </c>
      <c r="C52" s="304">
        <v>500</v>
      </c>
    </row>
    <row r="53" spans="1:3" s="12" customFormat="1" ht="53.25" customHeight="1">
      <c r="A53" s="314" t="s">
        <v>27</v>
      </c>
      <c r="B53" s="281"/>
      <c r="C53" s="282"/>
    </row>
    <row r="54" spans="1:3" s="12" customFormat="1" ht="23.25" customHeight="1">
      <c r="A54" s="383" t="s">
        <v>28</v>
      </c>
      <c r="B54" s="384"/>
      <c r="C54" s="384"/>
    </row>
    <row r="55" spans="1:3" ht="18.75">
      <c r="A55" s="275"/>
      <c r="B55" s="276"/>
      <c r="C55" s="277"/>
    </row>
    <row r="56" spans="1:9" ht="18.75">
      <c r="A56" s="275"/>
      <c r="B56" s="276"/>
      <c r="C56" s="277"/>
      <c r="D56" s="19"/>
      <c r="E56" s="12"/>
      <c r="F56" s="12"/>
      <c r="G56" s="12"/>
      <c r="H56" s="36"/>
      <c r="I56" s="12"/>
    </row>
    <row r="57" spans="1:8" ht="18.75">
      <c r="A57" s="275"/>
      <c r="B57" s="278"/>
      <c r="C57" s="279"/>
      <c r="D57" s="19"/>
      <c r="E57" s="12"/>
      <c r="F57" s="12"/>
      <c r="G57" s="12"/>
      <c r="H57" s="12"/>
    </row>
    <row r="58" spans="1:3" ht="18.75">
      <c r="A58" s="275"/>
      <c r="B58" s="278"/>
      <c r="C58" s="279"/>
    </row>
    <row r="59" spans="1:3" ht="18.75">
      <c r="A59" s="275"/>
      <c r="B59" s="276"/>
      <c r="C59" s="277"/>
    </row>
    <row r="60" spans="1:3" ht="18.75">
      <c r="A60" s="275"/>
      <c r="B60" s="276"/>
      <c r="C60" s="277"/>
    </row>
    <row r="61" spans="1:3" ht="18.75">
      <c r="A61" s="275"/>
      <c r="B61" s="276"/>
      <c r="C61" s="277"/>
    </row>
    <row r="62" spans="1:3" ht="18.75">
      <c r="A62" s="275"/>
      <c r="B62" s="276"/>
      <c r="C62" s="277"/>
    </row>
    <row r="63" spans="1:3" ht="18.75">
      <c r="A63" s="275"/>
      <c r="B63" s="276"/>
      <c r="C63" s="277"/>
    </row>
    <row r="64" spans="1:3" ht="18.75">
      <c r="A64" s="275"/>
      <c r="B64" s="276"/>
      <c r="C64" s="277"/>
    </row>
    <row r="65" spans="1:3" ht="18.75">
      <c r="A65" s="275"/>
      <c r="B65" s="276"/>
      <c r="C65" s="277"/>
    </row>
    <row r="66" spans="1:3" ht="18.75">
      <c r="A66" s="275"/>
      <c r="B66" s="276"/>
      <c r="C66" s="277"/>
    </row>
    <row r="67" spans="1:3" ht="18.75">
      <c r="A67" s="275"/>
      <c r="B67" s="276"/>
      <c r="C67" s="277"/>
    </row>
    <row r="68" spans="1:3" ht="18.75">
      <c r="A68" s="275"/>
      <c r="B68" s="276"/>
      <c r="C68" s="277"/>
    </row>
    <row r="69" spans="1:3" ht="18.75">
      <c r="A69" s="275"/>
      <c r="B69" s="276"/>
      <c r="C69" s="277"/>
    </row>
    <row r="70" spans="1:3" ht="18.75">
      <c r="A70" s="275"/>
      <c r="B70" s="276"/>
      <c r="C70" s="277"/>
    </row>
    <row r="71" spans="1:3" ht="18.75">
      <c r="A71" s="275"/>
      <c r="B71" s="276"/>
      <c r="C71" s="277"/>
    </row>
    <row r="72" spans="1:3" ht="18.75">
      <c r="A72" s="275"/>
      <c r="B72" s="276"/>
      <c r="C72" s="277"/>
    </row>
    <row r="73" spans="1:3" ht="18.75">
      <c r="A73" s="275"/>
      <c r="B73" s="276"/>
      <c r="C73" s="277"/>
    </row>
    <row r="74" spans="1:3" ht="18.75">
      <c r="A74" s="275"/>
      <c r="B74" s="276"/>
      <c r="C74" s="277"/>
    </row>
    <row r="75" spans="1:3" ht="18.75">
      <c r="A75" s="275"/>
      <c r="B75" s="276"/>
      <c r="C75" s="277"/>
    </row>
    <row r="76" spans="1:3" ht="18.75">
      <c r="A76" s="275"/>
      <c r="B76" s="276"/>
      <c r="C76" s="277"/>
    </row>
    <row r="77" spans="1:3" ht="18.75">
      <c r="A77" s="275"/>
      <c r="B77" s="276"/>
      <c r="C77" s="277"/>
    </row>
    <row r="78" spans="1:3" ht="18.75">
      <c r="A78" s="275"/>
      <c r="B78" s="276"/>
      <c r="C78" s="277"/>
    </row>
    <row r="79" spans="1:3" ht="18.75">
      <c r="A79" s="275"/>
      <c r="B79" s="276"/>
      <c r="C79" s="277"/>
    </row>
    <row r="80" spans="1:3" ht="18.75">
      <c r="A80" s="275"/>
      <c r="B80" s="276"/>
      <c r="C80" s="277"/>
    </row>
    <row r="81" spans="1:3" ht="18.75">
      <c r="A81" s="275"/>
      <c r="B81" s="276"/>
      <c r="C81" s="277"/>
    </row>
    <row r="82" spans="1:3" ht="18.75">
      <c r="A82" s="275"/>
      <c r="B82" s="276"/>
      <c r="C82" s="277"/>
    </row>
    <row r="83" spans="1:3" ht="18.75">
      <c r="A83" s="275"/>
      <c r="B83" s="276"/>
      <c r="C83" s="277"/>
    </row>
    <row r="84" spans="1:3" ht="18.75">
      <c r="A84" s="275"/>
      <c r="B84" s="276"/>
      <c r="C84" s="277"/>
    </row>
    <row r="85" spans="1:3" ht="18.75">
      <c r="A85" s="275"/>
      <c r="B85" s="276"/>
      <c r="C85" s="277"/>
    </row>
    <row r="86" spans="1:3" ht="18.75">
      <c r="A86" s="275"/>
      <c r="B86" s="276"/>
      <c r="C86" s="277"/>
    </row>
    <row r="87" spans="1:3" ht="18.75">
      <c r="A87" s="275"/>
      <c r="B87" s="276"/>
      <c r="C87" s="277"/>
    </row>
    <row r="88" spans="1:3" ht="18.75">
      <c r="A88" s="275"/>
      <c r="B88" s="276"/>
      <c r="C88" s="277"/>
    </row>
    <row r="89" spans="1:3" ht="18.75">
      <c r="A89" s="275"/>
      <c r="B89" s="276"/>
      <c r="C89" s="277"/>
    </row>
    <row r="90" spans="1:3" ht="18.75">
      <c r="A90" s="275"/>
      <c r="B90" s="276"/>
      <c r="C90" s="277"/>
    </row>
    <row r="91" spans="1:3" ht="18.75">
      <c r="A91" s="275"/>
      <c r="B91" s="276"/>
      <c r="C91" s="277"/>
    </row>
    <row r="92" spans="1:3" ht="18.75">
      <c r="A92" s="275"/>
      <c r="B92" s="276"/>
      <c r="C92" s="277"/>
    </row>
    <row r="93" spans="1:3" ht="18.75">
      <c r="A93" s="275"/>
      <c r="B93" s="276"/>
      <c r="C93" s="277"/>
    </row>
    <row r="94" spans="1:3" ht="18.75">
      <c r="A94" s="275"/>
      <c r="B94" s="276"/>
      <c r="C94" s="277"/>
    </row>
    <row r="95" spans="1:3" ht="18.75">
      <c r="A95" s="275"/>
      <c r="B95" s="276"/>
      <c r="C95" s="277"/>
    </row>
    <row r="96" spans="1:3" ht="18.75">
      <c r="A96" s="275"/>
      <c r="B96" s="276"/>
      <c r="C96" s="277"/>
    </row>
    <row r="97" spans="1:3" ht="18.75">
      <c r="A97" s="275"/>
      <c r="B97" s="276"/>
      <c r="C97" s="277"/>
    </row>
    <row r="98" spans="1:3" ht="18.75">
      <c r="A98" s="275"/>
      <c r="B98" s="276"/>
      <c r="C98" s="277"/>
    </row>
    <row r="99" spans="1:3" ht="18.75">
      <c r="A99" s="275"/>
      <c r="B99" s="276"/>
      <c r="C99" s="277"/>
    </row>
    <row r="100" spans="1:3" ht="18.75">
      <c r="A100" s="275"/>
      <c r="B100" s="276"/>
      <c r="C100" s="277"/>
    </row>
    <row r="101" spans="1:3" ht="18.75">
      <c r="A101" s="275"/>
      <c r="B101" s="276"/>
      <c r="C101" s="277"/>
    </row>
    <row r="102" spans="1:3" ht="18.75">
      <c r="A102" s="275"/>
      <c r="B102" s="276"/>
      <c r="C102" s="277"/>
    </row>
    <row r="103" spans="1:3" ht="18.75">
      <c r="A103" s="275"/>
      <c r="B103" s="276"/>
      <c r="C103" s="277"/>
    </row>
    <row r="104" spans="1:3" ht="18.75">
      <c r="A104" s="275"/>
      <c r="B104" s="276"/>
      <c r="C104" s="277"/>
    </row>
    <row r="105" spans="1:3" ht="18.75">
      <c r="A105" s="275"/>
      <c r="B105" s="276"/>
      <c r="C105" s="277"/>
    </row>
    <row r="106" spans="1:3" ht="18.75">
      <c r="A106" s="275"/>
      <c r="B106" s="276"/>
      <c r="C106" s="277"/>
    </row>
    <row r="107" spans="1:3" ht="18.75">
      <c r="A107" s="275"/>
      <c r="B107" s="276"/>
      <c r="C107" s="277"/>
    </row>
    <row r="108" spans="1:3" ht="18.75">
      <c r="A108" s="275"/>
      <c r="B108" s="276"/>
      <c r="C108" s="277"/>
    </row>
    <row r="109" spans="1:3" ht="18.75">
      <c r="A109" s="275"/>
      <c r="B109" s="276"/>
      <c r="C109" s="277"/>
    </row>
    <row r="110" spans="1:3" ht="18.75">
      <c r="A110" s="275"/>
      <c r="B110" s="276"/>
      <c r="C110" s="277"/>
    </row>
    <row r="111" spans="1:3" ht="18.75">
      <c r="A111" s="275"/>
      <c r="B111" s="276"/>
      <c r="C111" s="277"/>
    </row>
    <row r="112" spans="1:3" ht="18.75">
      <c r="A112" s="275"/>
      <c r="B112" s="276"/>
      <c r="C112" s="277"/>
    </row>
    <row r="113" spans="1:3" ht="18.75">
      <c r="A113" s="275"/>
      <c r="B113" s="276"/>
      <c r="C113" s="277"/>
    </row>
    <row r="114" spans="1:3" ht="18.75">
      <c r="A114" s="275"/>
      <c r="B114" s="276"/>
      <c r="C114" s="277"/>
    </row>
    <row r="115" spans="1:3" ht="18.75">
      <c r="A115" s="275"/>
      <c r="B115" s="276"/>
      <c r="C115" s="277"/>
    </row>
    <row r="116" spans="1:3" ht="18.75">
      <c r="A116" s="275"/>
      <c r="B116" s="276"/>
      <c r="C116" s="277"/>
    </row>
    <row r="117" spans="1:3" ht="18.75">
      <c r="A117" s="275"/>
      <c r="B117" s="276"/>
      <c r="C117" s="277"/>
    </row>
    <row r="118" spans="1:3" ht="18.75">
      <c r="A118" s="275"/>
      <c r="B118" s="276"/>
      <c r="C118" s="277"/>
    </row>
    <row r="119" spans="1:3" ht="18.75">
      <c r="A119" s="275"/>
      <c r="B119" s="276"/>
      <c r="C119" s="277"/>
    </row>
    <row r="120" spans="1:3" ht="18.75">
      <c r="A120" s="275"/>
      <c r="B120" s="276"/>
      <c r="C120" s="277"/>
    </row>
    <row r="121" spans="1:3" ht="18.75">
      <c r="A121" s="275"/>
      <c r="B121" s="276"/>
      <c r="C121" s="277"/>
    </row>
    <row r="122" spans="1:3" ht="18.75">
      <c r="A122" s="275"/>
      <c r="B122" s="276"/>
      <c r="C122" s="277"/>
    </row>
    <row r="123" spans="1:3" ht="18.75">
      <c r="A123" s="275"/>
      <c r="B123" s="276"/>
      <c r="C123" s="277"/>
    </row>
    <row r="124" spans="1:3" ht="18.75">
      <c r="A124" s="275"/>
      <c r="B124" s="276"/>
      <c r="C124" s="277"/>
    </row>
    <row r="125" spans="1:3" ht="18.75">
      <c r="A125" s="275"/>
      <c r="B125" s="276"/>
      <c r="C125" s="277"/>
    </row>
    <row r="126" spans="1:3" ht="18.75">
      <c r="A126" s="275"/>
      <c r="B126" s="276"/>
      <c r="C126" s="277"/>
    </row>
    <row r="127" spans="1:3" ht="18.75">
      <c r="A127" s="275"/>
      <c r="B127" s="276"/>
      <c r="C127" s="277"/>
    </row>
    <row r="128" spans="1:3" ht="18.75">
      <c r="A128" s="275"/>
      <c r="B128" s="276"/>
      <c r="C128" s="277"/>
    </row>
    <row r="129" spans="1:3" ht="18.75">
      <c r="A129" s="275"/>
      <c r="B129" s="276"/>
      <c r="C129" s="277"/>
    </row>
    <row r="130" spans="1:3" ht="18.75">
      <c r="A130" s="275"/>
      <c r="B130" s="276"/>
      <c r="C130" s="277"/>
    </row>
  </sheetData>
  <sheetProtection/>
  <mergeCells count="6">
    <mergeCell ref="A54:C54"/>
    <mergeCell ref="B5:C5"/>
    <mergeCell ref="B1:C1"/>
    <mergeCell ref="B2:C2"/>
    <mergeCell ref="A7:C7"/>
    <mergeCell ref="B4:C4"/>
  </mergeCells>
  <printOptions horizontalCentered="1"/>
  <pageMargins left="0" right="0" top="0.7874015748031497" bottom="0" header="0" footer="0"/>
  <pageSetup blackAndWhite="1" fitToHeight="2" horizontalDpi="600" verticalDpi="600" orientation="portrait" paperSize="9" scale="80" r:id="rId1"/>
  <rowBreaks count="1" manualBreakCount="1">
    <brk id="41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AJ41"/>
  <sheetViews>
    <sheetView view="pageBreakPreview" zoomScale="75" zoomScaleNormal="77" zoomScaleSheetLayoutView="75" zoomScalePageLayoutView="0" workbookViewId="0" topLeftCell="A1">
      <selection activeCell="B5" sqref="B5:E5"/>
    </sheetView>
  </sheetViews>
  <sheetFormatPr defaultColWidth="9.00390625" defaultRowHeight="12.75"/>
  <cols>
    <col min="1" max="1" width="5.75390625" style="26" customWidth="1"/>
    <col min="2" max="2" width="71.375" style="26" customWidth="1"/>
    <col min="3" max="3" width="9.75390625" style="26" customWidth="1"/>
    <col min="4" max="4" width="9.625" style="26" customWidth="1"/>
    <col min="5" max="5" width="18.375" style="82" customWidth="1"/>
    <col min="6" max="6" width="9.875" style="26" customWidth="1"/>
    <col min="7" max="7" width="11.625" style="26" customWidth="1"/>
    <col min="8" max="36" width="9.125" style="26" customWidth="1"/>
    <col min="37" max="16384" width="9.125" style="13" customWidth="1"/>
  </cols>
  <sheetData>
    <row r="1" spans="2:5" ht="23.25" customHeight="1">
      <c r="B1" s="388" t="s">
        <v>15</v>
      </c>
      <c r="C1" s="388"/>
      <c r="D1" s="388"/>
      <c r="E1" s="388"/>
    </row>
    <row r="2" spans="2:5" ht="18.75" customHeight="1">
      <c r="B2" s="379" t="s">
        <v>394</v>
      </c>
      <c r="C2" s="381"/>
      <c r="D2" s="389"/>
      <c r="E2" s="389"/>
    </row>
    <row r="3" ht="12" customHeight="1"/>
    <row r="4" spans="2:5" ht="24" customHeight="1">
      <c r="B4" s="388" t="s">
        <v>15</v>
      </c>
      <c r="C4" s="388"/>
      <c r="D4" s="388"/>
      <c r="E4" s="388"/>
    </row>
    <row r="5" spans="2:5" ht="18.75" customHeight="1">
      <c r="B5" s="388" t="s">
        <v>399</v>
      </c>
      <c r="C5" s="388"/>
      <c r="D5" s="388"/>
      <c r="E5" s="388"/>
    </row>
    <row r="6" spans="2:5" ht="12" customHeight="1">
      <c r="B6" s="394"/>
      <c r="C6" s="395"/>
      <c r="D6" s="395"/>
      <c r="E6" s="395"/>
    </row>
    <row r="7" spans="1:4" ht="11.25" customHeight="1">
      <c r="A7" s="15"/>
      <c r="B7" s="15"/>
      <c r="C7" s="15"/>
      <c r="D7" s="15"/>
    </row>
    <row r="8" spans="1:5" ht="18.75">
      <c r="A8" s="392" t="s">
        <v>106</v>
      </c>
      <c r="B8" s="393"/>
      <c r="C8" s="393"/>
      <c r="D8" s="393"/>
      <c r="E8" s="393"/>
    </row>
    <row r="9" spans="1:5" ht="18.75">
      <c r="A9" s="392" t="s">
        <v>20</v>
      </c>
      <c r="B9" s="393"/>
      <c r="C9" s="393"/>
      <c r="D9" s="393"/>
      <c r="E9" s="393"/>
    </row>
    <row r="10" spans="1:5" ht="10.5" customHeight="1">
      <c r="A10" s="15"/>
      <c r="E10" s="13"/>
    </row>
    <row r="11" ht="18">
      <c r="E11" s="321" t="s">
        <v>105</v>
      </c>
    </row>
    <row r="12" spans="1:5" ht="34.5" customHeight="1">
      <c r="A12" s="153" t="s">
        <v>66</v>
      </c>
      <c r="B12" s="79" t="s">
        <v>85</v>
      </c>
      <c r="C12" s="79" t="s">
        <v>59</v>
      </c>
      <c r="D12" s="79" t="s">
        <v>60</v>
      </c>
      <c r="E12" s="92" t="s">
        <v>52</v>
      </c>
    </row>
    <row r="13" spans="1:6" ht="16.5" customHeight="1">
      <c r="A13" s="76">
        <v>1</v>
      </c>
      <c r="B13" s="76">
        <v>2</v>
      </c>
      <c r="C13" s="76">
        <v>3</v>
      </c>
      <c r="D13" s="76"/>
      <c r="E13" s="83">
        <v>5</v>
      </c>
      <c r="F13" s="169"/>
    </row>
    <row r="14" spans="1:36" s="22" customFormat="1" ht="18.75">
      <c r="A14" s="27"/>
      <c r="B14" s="28" t="s">
        <v>96</v>
      </c>
      <c r="C14" s="28"/>
      <c r="D14" s="28"/>
      <c r="E14" s="361">
        <f>E16+E22+E24+E27+E31+E34+E36</f>
        <v>16523.600000000002</v>
      </c>
      <c r="F14" s="230"/>
      <c r="G14" s="230"/>
      <c r="H14" s="231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1:8" ht="18.75">
      <c r="A15" s="27"/>
      <c r="B15" s="29" t="s">
        <v>97</v>
      </c>
      <c r="C15" s="29"/>
      <c r="D15" s="29"/>
      <c r="E15" s="56"/>
      <c r="F15" s="232"/>
      <c r="G15" s="232"/>
      <c r="H15" s="233"/>
    </row>
    <row r="16" spans="1:8" ht="18.75">
      <c r="A16" s="24">
        <v>1</v>
      </c>
      <c r="B16" s="30" t="s">
        <v>79</v>
      </c>
      <c r="C16" s="149" t="s">
        <v>63</v>
      </c>
      <c r="D16" s="149" t="s">
        <v>178</v>
      </c>
      <c r="E16" s="57">
        <f>SUM(E17:E21)</f>
        <v>5285.700000000001</v>
      </c>
      <c r="F16" s="234"/>
      <c r="G16" s="234"/>
      <c r="H16" s="233"/>
    </row>
    <row r="17" spans="1:8" ht="40.5" customHeight="1">
      <c r="A17" s="27"/>
      <c r="B17" s="31" t="s">
        <v>40</v>
      </c>
      <c r="C17" s="150" t="s">
        <v>63</v>
      </c>
      <c r="D17" s="150" t="s">
        <v>64</v>
      </c>
      <c r="E17" s="56">
        <f>'прил.5 (ведом)'!H29</f>
        <v>1013.5</v>
      </c>
      <c r="F17" s="232"/>
      <c r="G17" s="232"/>
      <c r="H17" s="233"/>
    </row>
    <row r="18" spans="1:8" ht="57" customHeight="1">
      <c r="A18" s="27"/>
      <c r="B18" s="31" t="s">
        <v>100</v>
      </c>
      <c r="C18" s="150" t="s">
        <v>63</v>
      </c>
      <c r="D18" s="150" t="s">
        <v>69</v>
      </c>
      <c r="E18" s="56">
        <f>'прил.5 (ведом)'!H30</f>
        <v>3791.2000000000003</v>
      </c>
      <c r="F18" s="232"/>
      <c r="G18" s="232"/>
      <c r="H18" s="233"/>
    </row>
    <row r="19" spans="1:8" ht="56.25">
      <c r="A19" s="27"/>
      <c r="B19" s="176" t="s">
        <v>70</v>
      </c>
      <c r="C19" s="150" t="s">
        <v>63</v>
      </c>
      <c r="D19" s="150" t="s">
        <v>55</v>
      </c>
      <c r="E19" s="56">
        <f>'прил.5 (ведом)'!H21+'прил.5 (ведом)'!H45</f>
        <v>19.3</v>
      </c>
      <c r="F19" s="232"/>
      <c r="G19" s="232"/>
      <c r="H19" s="233"/>
    </row>
    <row r="20" spans="1:8" ht="18.75">
      <c r="A20" s="27"/>
      <c r="B20" s="31" t="s">
        <v>92</v>
      </c>
      <c r="C20" s="150" t="s">
        <v>63</v>
      </c>
      <c r="D20" s="150" t="s">
        <v>56</v>
      </c>
      <c r="E20" s="56">
        <f>'прил.5 (ведом)'!H50</f>
        <v>30</v>
      </c>
      <c r="F20" s="232"/>
      <c r="G20" s="232"/>
      <c r="H20" s="233"/>
    </row>
    <row r="21" spans="1:36" s="21" customFormat="1" ht="18.75">
      <c r="A21" s="27"/>
      <c r="B21" s="31" t="s">
        <v>93</v>
      </c>
      <c r="C21" s="150" t="s">
        <v>63</v>
      </c>
      <c r="D21" s="150" t="s">
        <v>74</v>
      </c>
      <c r="E21" s="56">
        <f>'прил.5 (ведом)'!H51</f>
        <v>431.7</v>
      </c>
      <c r="F21" s="232"/>
      <c r="G21" s="232"/>
      <c r="H21" s="231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</row>
    <row r="22" spans="1:36" s="21" customFormat="1" ht="18.75">
      <c r="A22" s="86">
        <v>2</v>
      </c>
      <c r="B22" s="91" t="s">
        <v>89</v>
      </c>
      <c r="C22" s="151" t="s">
        <v>64</v>
      </c>
      <c r="D22" s="151" t="s">
        <v>178</v>
      </c>
      <c r="E22" s="57">
        <f>SUM(E23:E23)</f>
        <v>246</v>
      </c>
      <c r="F22" s="234"/>
      <c r="G22" s="234"/>
      <c r="H22" s="23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36" s="21" customFormat="1" ht="18.75">
      <c r="A23" s="27"/>
      <c r="B23" s="31" t="s">
        <v>90</v>
      </c>
      <c r="C23" s="150" t="s">
        <v>64</v>
      </c>
      <c r="D23" s="150" t="s">
        <v>65</v>
      </c>
      <c r="E23" s="56">
        <f>'прил.5 (ведом)'!H65</f>
        <v>246</v>
      </c>
      <c r="F23" s="232"/>
      <c r="G23" s="232"/>
      <c r="H23" s="231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</row>
    <row r="24" spans="1:8" ht="37.5">
      <c r="A24" s="24">
        <v>3</v>
      </c>
      <c r="B24" s="30" t="s">
        <v>94</v>
      </c>
      <c r="C24" s="149" t="s">
        <v>65</v>
      </c>
      <c r="D24" s="149" t="s">
        <v>178</v>
      </c>
      <c r="E24" s="57">
        <f>E25+E26</f>
        <v>60.2</v>
      </c>
      <c r="F24" s="234"/>
      <c r="G24" s="234"/>
      <c r="H24" s="233"/>
    </row>
    <row r="25" spans="1:8" ht="45.75" customHeight="1">
      <c r="A25" s="27"/>
      <c r="B25" s="349" t="s">
        <v>30</v>
      </c>
      <c r="C25" s="150" t="s">
        <v>65</v>
      </c>
      <c r="D25" s="150" t="s">
        <v>282</v>
      </c>
      <c r="E25" s="56">
        <f>'прил.5 (ведом)'!H73</f>
        <v>33.6</v>
      </c>
      <c r="F25" s="232"/>
      <c r="G25" s="232"/>
      <c r="H25" s="233"/>
    </row>
    <row r="26" spans="1:8" ht="37.5">
      <c r="A26" s="27"/>
      <c r="B26" s="31" t="s">
        <v>353</v>
      </c>
      <c r="C26" s="150" t="s">
        <v>65</v>
      </c>
      <c r="D26" s="150" t="s">
        <v>392</v>
      </c>
      <c r="E26" s="56">
        <f>'прил.5 (ведом)'!H81</f>
        <v>26.6</v>
      </c>
      <c r="F26" s="232"/>
      <c r="G26" s="232"/>
      <c r="H26" s="233"/>
    </row>
    <row r="27" spans="1:8" ht="18.75">
      <c r="A27" s="24">
        <v>4</v>
      </c>
      <c r="B27" s="30" t="s">
        <v>95</v>
      </c>
      <c r="C27" s="149" t="s">
        <v>69</v>
      </c>
      <c r="D27" s="149" t="s">
        <v>178</v>
      </c>
      <c r="E27" s="57">
        <f>E28+E29+E30</f>
        <v>2601.9</v>
      </c>
      <c r="F27" s="234"/>
      <c r="G27" s="234"/>
      <c r="H27" s="233"/>
    </row>
    <row r="28" spans="1:8" ht="18.75">
      <c r="A28" s="27"/>
      <c r="B28" s="31" t="s">
        <v>75</v>
      </c>
      <c r="C28" s="150" t="s">
        <v>69</v>
      </c>
      <c r="D28" s="150" t="s">
        <v>58</v>
      </c>
      <c r="E28" s="56">
        <f>'прил.5 (ведом)'!H93</f>
        <v>2596.9</v>
      </c>
      <c r="F28" s="232"/>
      <c r="G28" s="232"/>
      <c r="H28" s="233"/>
    </row>
    <row r="29" spans="1:8" ht="18.75" hidden="1">
      <c r="A29" s="27"/>
      <c r="B29" s="31" t="s">
        <v>12</v>
      </c>
      <c r="C29" s="150" t="s">
        <v>69</v>
      </c>
      <c r="D29" s="150" t="s">
        <v>282</v>
      </c>
      <c r="E29" s="56"/>
      <c r="F29" s="232"/>
      <c r="G29" s="232"/>
      <c r="H29" s="233"/>
    </row>
    <row r="30" spans="1:8" ht="18" customHeight="1">
      <c r="A30" s="180"/>
      <c r="B30" s="70" t="s">
        <v>222</v>
      </c>
      <c r="C30" s="150" t="s">
        <v>69</v>
      </c>
      <c r="D30" s="150" t="s">
        <v>207</v>
      </c>
      <c r="E30" s="56">
        <f>'прил.5 (ведом)'!H105</f>
        <v>5</v>
      </c>
      <c r="F30" s="232"/>
      <c r="G30" s="232"/>
      <c r="H30" s="235"/>
    </row>
    <row r="31" spans="1:8" ht="18.75">
      <c r="A31" s="24">
        <v>5</v>
      </c>
      <c r="B31" s="30" t="s">
        <v>43</v>
      </c>
      <c r="C31" s="149" t="s">
        <v>54</v>
      </c>
      <c r="D31" s="149" t="s">
        <v>178</v>
      </c>
      <c r="E31" s="57">
        <f>E33+E32</f>
        <v>2624.5</v>
      </c>
      <c r="F31" s="234"/>
      <c r="G31" s="234"/>
      <c r="H31" s="233"/>
    </row>
    <row r="32" spans="1:8" ht="18.75">
      <c r="A32" s="24"/>
      <c r="B32" s="166" t="s">
        <v>237</v>
      </c>
      <c r="C32" s="165" t="s">
        <v>54</v>
      </c>
      <c r="D32" s="165" t="s">
        <v>64</v>
      </c>
      <c r="E32" s="56">
        <f>'прил.5 (ведом)'!H122</f>
        <v>242.5</v>
      </c>
      <c r="F32" s="236"/>
      <c r="G32" s="236"/>
      <c r="H32" s="233"/>
    </row>
    <row r="33" spans="1:8" ht="18.75">
      <c r="A33" s="27"/>
      <c r="B33" s="31" t="s">
        <v>110</v>
      </c>
      <c r="C33" s="150" t="s">
        <v>54</v>
      </c>
      <c r="D33" s="150" t="s">
        <v>65</v>
      </c>
      <c r="E33" s="56">
        <f>'прил.5 (ведом)'!H128</f>
        <v>2382</v>
      </c>
      <c r="F33" s="232"/>
      <c r="G33" s="317"/>
      <c r="H33" s="233"/>
    </row>
    <row r="34" spans="1:8" ht="18.75">
      <c r="A34" s="86">
        <v>6</v>
      </c>
      <c r="B34" s="30" t="s">
        <v>34</v>
      </c>
      <c r="C34" s="149" t="s">
        <v>57</v>
      </c>
      <c r="D34" s="149" t="s">
        <v>178</v>
      </c>
      <c r="E34" s="57">
        <f>E35</f>
        <v>5705.3</v>
      </c>
      <c r="F34" s="234"/>
      <c r="G34" s="234"/>
      <c r="H34" s="233"/>
    </row>
    <row r="35" spans="1:8" ht="18.75">
      <c r="A35" s="27"/>
      <c r="B35" s="31" t="s">
        <v>102</v>
      </c>
      <c r="C35" s="150" t="s">
        <v>57</v>
      </c>
      <c r="D35" s="150" t="s">
        <v>63</v>
      </c>
      <c r="E35" s="56">
        <f>'прил.5 (ведом)'!H154</f>
        <v>5705.3</v>
      </c>
      <c r="F35" s="232"/>
      <c r="G35" s="232"/>
      <c r="H35" s="233"/>
    </row>
    <row r="36" spans="1:8" ht="18.75" hidden="1">
      <c r="A36" s="86">
        <v>7</v>
      </c>
      <c r="B36" s="37" t="s">
        <v>71</v>
      </c>
      <c r="C36" s="14" t="s">
        <v>56</v>
      </c>
      <c r="D36" s="14" t="s">
        <v>178</v>
      </c>
      <c r="E36" s="261">
        <f>E37</f>
        <v>0</v>
      </c>
      <c r="F36" s="237"/>
      <c r="G36" s="237"/>
      <c r="H36" s="233"/>
    </row>
    <row r="37" spans="1:8" ht="18.75" hidden="1">
      <c r="A37" s="86"/>
      <c r="B37" s="90" t="s">
        <v>121</v>
      </c>
      <c r="C37" s="152" t="s">
        <v>56</v>
      </c>
      <c r="D37" s="152" t="s">
        <v>64</v>
      </c>
      <c r="E37" s="260"/>
      <c r="F37" s="236"/>
      <c r="G37" s="236"/>
      <c r="H37" s="233"/>
    </row>
    <row r="38" ht="11.25" customHeight="1"/>
    <row r="39" ht="43.5" customHeight="1"/>
    <row r="40" spans="1:4" s="12" customFormat="1" ht="15.75" customHeight="1">
      <c r="A40" s="391" t="s">
        <v>129</v>
      </c>
      <c r="B40" s="389"/>
      <c r="C40" s="60"/>
      <c r="D40" s="60"/>
    </row>
    <row r="41" spans="1:5" s="12" customFormat="1" ht="18.75">
      <c r="A41" s="390" t="s">
        <v>128</v>
      </c>
      <c r="B41" s="389"/>
      <c r="C41" s="58"/>
      <c r="D41" s="58"/>
      <c r="E41" s="12" t="s">
        <v>125</v>
      </c>
    </row>
  </sheetData>
  <sheetProtection/>
  <mergeCells count="9">
    <mergeCell ref="B1:E1"/>
    <mergeCell ref="B2:E2"/>
    <mergeCell ref="A41:B41"/>
    <mergeCell ref="A40:B40"/>
    <mergeCell ref="A9:E9"/>
    <mergeCell ref="B4:E4"/>
    <mergeCell ref="A8:E8"/>
    <mergeCell ref="B5:E5"/>
    <mergeCell ref="B6:E6"/>
  </mergeCells>
  <printOptions horizontalCentered="1"/>
  <pageMargins left="0.3937007874015748" right="0" top="0.3937007874015748" bottom="0" header="0.1968503937007874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6"/>
  <sheetViews>
    <sheetView view="pageBreakPreview" zoomScale="75" zoomScaleNormal="75" zoomScaleSheetLayoutView="75" workbookViewId="0" topLeftCell="A1">
      <selection activeCell="B5" sqref="B5:G5"/>
    </sheetView>
  </sheetViews>
  <sheetFormatPr defaultColWidth="9.00390625" defaultRowHeight="12.75"/>
  <cols>
    <col min="1" max="1" width="4.875" style="2" customWidth="1"/>
    <col min="2" max="2" width="64.875" style="16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55" customWidth="1"/>
    <col min="8" max="8" width="11.25390625" style="55" customWidth="1"/>
    <col min="9" max="9" width="10.25390625" style="1" customWidth="1"/>
    <col min="10" max="10" width="8.75390625" style="1" customWidth="1"/>
    <col min="11" max="12" width="16.125" style="100" customWidth="1"/>
    <col min="13" max="16384" width="9.125" style="1" customWidth="1"/>
  </cols>
  <sheetData>
    <row r="1" spans="2:7" ht="23.25" customHeight="1">
      <c r="B1" s="397" t="s">
        <v>194</v>
      </c>
      <c r="C1" s="398"/>
      <c r="D1" s="398"/>
      <c r="E1" s="398"/>
      <c r="F1" s="398"/>
      <c r="G1" s="398"/>
    </row>
    <row r="2" spans="2:7" ht="17.25" customHeight="1">
      <c r="B2" s="399" t="s">
        <v>395</v>
      </c>
      <c r="C2" s="374"/>
      <c r="D2" s="374"/>
      <c r="E2" s="374"/>
      <c r="F2" s="374"/>
      <c r="G2" s="374"/>
    </row>
    <row r="3" ht="19.5" customHeight="1"/>
    <row r="4" spans="2:16" ht="18" customHeight="1">
      <c r="B4" s="397" t="s">
        <v>194</v>
      </c>
      <c r="C4" s="398"/>
      <c r="D4" s="398"/>
      <c r="E4" s="398"/>
      <c r="F4" s="398"/>
      <c r="G4" s="398"/>
      <c r="H4" s="117"/>
      <c r="I4" s="107"/>
      <c r="J4" s="107"/>
      <c r="K4" s="107"/>
      <c r="L4" s="107"/>
      <c r="M4" s="107"/>
      <c r="N4" s="107"/>
      <c r="O4" s="107"/>
      <c r="P4" s="107"/>
    </row>
    <row r="5" spans="2:8" ht="18.75">
      <c r="B5" s="399" t="s">
        <v>400</v>
      </c>
      <c r="C5" s="399"/>
      <c r="D5" s="399"/>
      <c r="E5" s="399"/>
      <c r="F5" s="399"/>
      <c r="G5" s="399"/>
      <c r="H5" s="77" t="s">
        <v>117</v>
      </c>
    </row>
    <row r="6" ht="12" customHeight="1"/>
    <row r="7" ht="0.75" customHeight="1">
      <c r="B7" s="146"/>
    </row>
    <row r="8" spans="1:8" ht="79.5" customHeight="1">
      <c r="A8" s="400" t="s">
        <v>19</v>
      </c>
      <c r="B8" s="400"/>
      <c r="C8" s="400"/>
      <c r="D8" s="400"/>
      <c r="E8" s="400"/>
      <c r="F8" s="400"/>
      <c r="G8" s="400"/>
      <c r="H8" s="131"/>
    </row>
    <row r="9" spans="1:8" ht="12.75" customHeight="1">
      <c r="A9" s="3"/>
      <c r="B9" s="145"/>
      <c r="C9" s="7"/>
      <c r="D9" s="7"/>
      <c r="E9" s="7"/>
      <c r="F9" s="7"/>
      <c r="G9" s="41"/>
      <c r="H9" s="41"/>
    </row>
    <row r="10" spans="1:12" ht="18.75">
      <c r="A10" s="3"/>
      <c r="B10" s="17"/>
      <c r="C10" s="8"/>
      <c r="D10" s="8"/>
      <c r="E10" s="8"/>
      <c r="F10" s="401" t="s">
        <v>105</v>
      </c>
      <c r="G10" s="402"/>
      <c r="H10" s="137"/>
      <c r="I10" s="108"/>
      <c r="K10" s="1"/>
      <c r="L10" s="1"/>
    </row>
    <row r="11" spans="1:12" ht="6" customHeight="1">
      <c r="A11" s="405" t="s">
        <v>98</v>
      </c>
      <c r="B11" s="407" t="s">
        <v>85</v>
      </c>
      <c r="C11" s="148"/>
      <c r="D11" s="148"/>
      <c r="E11" s="408" t="s">
        <v>61</v>
      </c>
      <c r="F11" s="408" t="s">
        <v>62</v>
      </c>
      <c r="G11" s="403" t="s">
        <v>133</v>
      </c>
      <c r="H11" s="138"/>
      <c r="I11" s="109"/>
      <c r="K11" s="1"/>
      <c r="L11" s="1"/>
    </row>
    <row r="12" spans="1:12" ht="18.75" customHeight="1">
      <c r="A12" s="406"/>
      <c r="B12" s="406"/>
      <c r="C12" s="68" t="s">
        <v>59</v>
      </c>
      <c r="D12" s="68" t="s">
        <v>60</v>
      </c>
      <c r="E12" s="406"/>
      <c r="F12" s="406"/>
      <c r="G12" s="404"/>
      <c r="H12" s="87"/>
      <c r="K12" s="1"/>
      <c r="L12" s="1"/>
    </row>
    <row r="13" spans="1:12" ht="18.75" customHeight="1">
      <c r="A13" s="244">
        <v>1</v>
      </c>
      <c r="B13" s="67">
        <v>2</v>
      </c>
      <c r="C13" s="68" t="s">
        <v>99</v>
      </c>
      <c r="D13" s="68" t="s">
        <v>82</v>
      </c>
      <c r="E13" s="68" t="s">
        <v>83</v>
      </c>
      <c r="F13" s="69" t="s">
        <v>84</v>
      </c>
      <c r="G13" s="64">
        <v>8</v>
      </c>
      <c r="H13" s="110"/>
      <c r="K13" s="1"/>
      <c r="L13" s="1"/>
    </row>
    <row r="14" spans="1:12" ht="18.75">
      <c r="A14" s="245">
        <v>1</v>
      </c>
      <c r="B14" s="170" t="s">
        <v>238</v>
      </c>
      <c r="C14" s="182"/>
      <c r="D14" s="182"/>
      <c r="E14" s="182"/>
      <c r="F14" s="183"/>
      <c r="G14" s="262">
        <f>G30+G77+G82+G97+G92+G102+G107+G132+G163+G168</f>
        <v>16523.6</v>
      </c>
      <c r="H14" s="110"/>
      <c r="K14" s="1"/>
      <c r="L14" s="1"/>
    </row>
    <row r="15" spans="1:12" ht="32.25" hidden="1">
      <c r="A15" s="97"/>
      <c r="B15" s="329" t="s">
        <v>216</v>
      </c>
      <c r="C15" s="330" t="s">
        <v>69</v>
      </c>
      <c r="D15" s="330" t="s">
        <v>58</v>
      </c>
      <c r="E15" s="330" t="s">
        <v>213</v>
      </c>
      <c r="F15" s="330"/>
      <c r="G15" s="331">
        <f>G16</f>
        <v>0</v>
      </c>
      <c r="H15" s="111"/>
      <c r="K15" s="1"/>
      <c r="L15" s="1"/>
    </row>
    <row r="16" spans="1:12" ht="48" hidden="1">
      <c r="A16" s="97"/>
      <c r="B16" s="329" t="s">
        <v>217</v>
      </c>
      <c r="C16" s="330" t="s">
        <v>69</v>
      </c>
      <c r="D16" s="330" t="s">
        <v>58</v>
      </c>
      <c r="E16" s="330" t="s">
        <v>214</v>
      </c>
      <c r="F16" s="330"/>
      <c r="G16" s="331">
        <f>G17+G19</f>
        <v>0</v>
      </c>
      <c r="H16" s="111"/>
      <c r="K16" s="1"/>
      <c r="L16" s="1"/>
    </row>
    <row r="17" spans="1:12" ht="32.25" hidden="1">
      <c r="A17" s="97"/>
      <c r="B17" s="329" t="s">
        <v>218</v>
      </c>
      <c r="C17" s="330" t="s">
        <v>69</v>
      </c>
      <c r="D17" s="330" t="s">
        <v>58</v>
      </c>
      <c r="E17" s="330" t="s">
        <v>215</v>
      </c>
      <c r="F17" s="330"/>
      <c r="G17" s="331">
        <f>G18</f>
        <v>0</v>
      </c>
      <c r="H17" s="111"/>
      <c r="K17" s="1"/>
      <c r="L17" s="1"/>
    </row>
    <row r="18" spans="1:12" ht="32.25" hidden="1">
      <c r="A18" s="97"/>
      <c r="B18" s="329" t="s">
        <v>139</v>
      </c>
      <c r="C18" s="330" t="s">
        <v>69</v>
      </c>
      <c r="D18" s="330" t="s">
        <v>58</v>
      </c>
      <c r="E18" s="330" t="s">
        <v>215</v>
      </c>
      <c r="F18" s="330" t="s">
        <v>135</v>
      </c>
      <c r="G18" s="331"/>
      <c r="H18" s="111"/>
      <c r="K18" s="1"/>
      <c r="L18" s="1"/>
    </row>
    <row r="19" spans="1:12" ht="32.25" hidden="1">
      <c r="A19" s="97"/>
      <c r="B19" s="329" t="s">
        <v>218</v>
      </c>
      <c r="C19" s="330" t="s">
        <v>69</v>
      </c>
      <c r="D19" s="330" t="s">
        <v>58</v>
      </c>
      <c r="E19" s="330" t="s">
        <v>223</v>
      </c>
      <c r="F19" s="330"/>
      <c r="G19" s="331">
        <f>G20</f>
        <v>0</v>
      </c>
      <c r="H19" s="111"/>
      <c r="K19" s="1"/>
      <c r="L19" s="1"/>
    </row>
    <row r="20" spans="1:12" ht="32.25" hidden="1">
      <c r="A20" s="97"/>
      <c r="B20" s="329" t="s">
        <v>139</v>
      </c>
      <c r="C20" s="330" t="s">
        <v>69</v>
      </c>
      <c r="D20" s="330" t="s">
        <v>58</v>
      </c>
      <c r="E20" s="330" t="s">
        <v>223</v>
      </c>
      <c r="F20" s="330" t="s">
        <v>135</v>
      </c>
      <c r="G20" s="331"/>
      <c r="H20" s="111"/>
      <c r="K20" s="1"/>
      <c r="L20" s="1"/>
    </row>
    <row r="21" spans="1:12" ht="25.5" customHeight="1" hidden="1">
      <c r="A21" s="97"/>
      <c r="B21" s="329" t="s">
        <v>222</v>
      </c>
      <c r="C21" s="332" t="s">
        <v>69</v>
      </c>
      <c r="D21" s="332" t="s">
        <v>207</v>
      </c>
      <c r="E21" s="330"/>
      <c r="F21" s="330"/>
      <c r="G21" s="333">
        <f>G22+G26</f>
        <v>0</v>
      </c>
      <c r="H21" s="111"/>
      <c r="K21" s="1"/>
      <c r="L21" s="1"/>
    </row>
    <row r="22" spans="1:12" ht="18.75" hidden="1">
      <c r="A22" s="97"/>
      <c r="B22" s="329" t="s">
        <v>195</v>
      </c>
      <c r="C22" s="330" t="s">
        <v>69</v>
      </c>
      <c r="D22" s="330" t="s">
        <v>207</v>
      </c>
      <c r="E22" s="330" t="s">
        <v>212</v>
      </c>
      <c r="F22" s="330"/>
      <c r="G22" s="331">
        <f>G23</f>
        <v>0</v>
      </c>
      <c r="H22" s="111"/>
      <c r="K22" s="1"/>
      <c r="L22" s="1"/>
    </row>
    <row r="23" spans="1:12" ht="32.25" hidden="1">
      <c r="A23" s="97"/>
      <c r="B23" s="329" t="s">
        <v>211</v>
      </c>
      <c r="C23" s="330" t="s">
        <v>69</v>
      </c>
      <c r="D23" s="330" t="s">
        <v>207</v>
      </c>
      <c r="E23" s="330" t="s">
        <v>208</v>
      </c>
      <c r="F23" s="330"/>
      <c r="G23" s="331">
        <f>G24</f>
        <v>0</v>
      </c>
      <c r="H23" s="111"/>
      <c r="K23" s="1"/>
      <c r="L23" s="1"/>
    </row>
    <row r="24" spans="1:12" ht="18.75" hidden="1">
      <c r="A24" s="97"/>
      <c r="B24" s="329" t="s">
        <v>210</v>
      </c>
      <c r="C24" s="330" t="s">
        <v>69</v>
      </c>
      <c r="D24" s="330" t="s">
        <v>207</v>
      </c>
      <c r="E24" s="330" t="s">
        <v>209</v>
      </c>
      <c r="F24" s="330"/>
      <c r="G24" s="331">
        <f>G25</f>
        <v>0</v>
      </c>
      <c r="H24" s="111"/>
      <c r="K24" s="1"/>
      <c r="L24" s="1"/>
    </row>
    <row r="25" spans="1:12" ht="32.25" hidden="1">
      <c r="A25" s="97"/>
      <c r="B25" s="329" t="s">
        <v>139</v>
      </c>
      <c r="C25" s="330" t="s">
        <v>69</v>
      </c>
      <c r="D25" s="330" t="s">
        <v>207</v>
      </c>
      <c r="E25" s="330" t="s">
        <v>209</v>
      </c>
      <c r="F25" s="330" t="s">
        <v>135</v>
      </c>
      <c r="G25" s="331"/>
      <c r="H25" s="111"/>
      <c r="K25" s="1"/>
      <c r="L25" s="1"/>
    </row>
    <row r="26" spans="1:12" ht="32.25" hidden="1">
      <c r="A26" s="97"/>
      <c r="B26" s="329" t="s">
        <v>126</v>
      </c>
      <c r="C26" s="330" t="s">
        <v>69</v>
      </c>
      <c r="D26" s="330" t="s">
        <v>207</v>
      </c>
      <c r="E26" s="330" t="s">
        <v>120</v>
      </c>
      <c r="F26" s="330"/>
      <c r="G26" s="331">
        <f>G27</f>
        <v>0</v>
      </c>
      <c r="H26" s="111"/>
      <c r="K26" s="1"/>
      <c r="L26" s="1"/>
    </row>
    <row r="27" spans="1:12" ht="48" hidden="1">
      <c r="A27" s="97"/>
      <c r="B27" s="329" t="s">
        <v>220</v>
      </c>
      <c r="C27" s="330" t="s">
        <v>69</v>
      </c>
      <c r="D27" s="330" t="s">
        <v>207</v>
      </c>
      <c r="E27" s="330" t="s">
        <v>219</v>
      </c>
      <c r="F27" s="330"/>
      <c r="G27" s="331">
        <f>G28</f>
        <v>0</v>
      </c>
      <c r="H27" s="111"/>
      <c r="K27" s="1"/>
      <c r="L27" s="1"/>
    </row>
    <row r="28" spans="1:12" ht="18.75" hidden="1">
      <c r="A28" s="97"/>
      <c r="B28" s="329" t="s">
        <v>127</v>
      </c>
      <c r="C28" s="330" t="s">
        <v>69</v>
      </c>
      <c r="D28" s="330" t="s">
        <v>207</v>
      </c>
      <c r="E28" s="330" t="s">
        <v>221</v>
      </c>
      <c r="F28" s="330"/>
      <c r="G28" s="331">
        <f>G29</f>
        <v>0</v>
      </c>
      <c r="H28" s="111"/>
      <c r="K28" s="1"/>
      <c r="L28" s="1"/>
    </row>
    <row r="29" spans="1:12" ht="32.25" hidden="1">
      <c r="A29" s="97"/>
      <c r="B29" s="329" t="s">
        <v>139</v>
      </c>
      <c r="C29" s="330" t="s">
        <v>69</v>
      </c>
      <c r="D29" s="330" t="s">
        <v>207</v>
      </c>
      <c r="E29" s="330" t="s">
        <v>221</v>
      </c>
      <c r="F29" s="330" t="s">
        <v>135</v>
      </c>
      <c r="G29" s="331"/>
      <c r="H29" s="111"/>
      <c r="K29" s="1"/>
      <c r="L29" s="1"/>
    </row>
    <row r="30" spans="1:8" s="5" customFormat="1" ht="38.25" customHeight="1">
      <c r="A30" s="174">
        <v>1</v>
      </c>
      <c r="B30" s="32" t="s">
        <v>183</v>
      </c>
      <c r="C30" s="9" t="s">
        <v>57</v>
      </c>
      <c r="D30" s="9" t="s">
        <v>63</v>
      </c>
      <c r="E30" s="141" t="s">
        <v>257</v>
      </c>
      <c r="F30" s="9"/>
      <c r="G30" s="130">
        <f>G31+G51</f>
        <v>5705.3</v>
      </c>
      <c r="H30" s="272"/>
    </row>
    <row r="31" spans="1:8" s="5" customFormat="1" ht="38.25" customHeight="1">
      <c r="A31" s="98"/>
      <c r="B31" s="142" t="s">
        <v>226</v>
      </c>
      <c r="C31" s="141" t="s">
        <v>57</v>
      </c>
      <c r="D31" s="141" t="s">
        <v>63</v>
      </c>
      <c r="E31" s="10" t="s">
        <v>258</v>
      </c>
      <c r="F31" s="10"/>
      <c r="G31" s="186">
        <f>G32+G39+G42+G47</f>
        <v>3701.4</v>
      </c>
      <c r="H31" s="272"/>
    </row>
    <row r="32" spans="1:8" s="5" customFormat="1" ht="21" customHeight="1">
      <c r="A32" s="98"/>
      <c r="B32" s="142" t="s">
        <v>323</v>
      </c>
      <c r="C32" s="9"/>
      <c r="D32" s="9"/>
      <c r="E32" s="9" t="s">
        <v>259</v>
      </c>
      <c r="F32" s="9"/>
      <c r="G32" s="129">
        <f>G33+G37</f>
        <v>3641.4</v>
      </c>
      <c r="H32" s="272"/>
    </row>
    <row r="33" spans="1:8" s="5" customFormat="1" ht="30.75" customHeight="1">
      <c r="A33" s="98"/>
      <c r="B33" s="142" t="s">
        <v>144</v>
      </c>
      <c r="C33" s="9"/>
      <c r="D33" s="9"/>
      <c r="E33" s="9" t="s">
        <v>260</v>
      </c>
      <c r="F33" s="9"/>
      <c r="G33" s="129">
        <f>G34+G35+G36</f>
        <v>3141.4</v>
      </c>
      <c r="H33" s="272"/>
    </row>
    <row r="34" spans="1:8" s="5" customFormat="1" ht="65.25" customHeight="1">
      <c r="A34" s="98"/>
      <c r="B34" s="142" t="s">
        <v>138</v>
      </c>
      <c r="C34" s="9" t="s">
        <v>57</v>
      </c>
      <c r="D34" s="9" t="s">
        <v>63</v>
      </c>
      <c r="E34" s="9" t="s">
        <v>260</v>
      </c>
      <c r="F34" s="9" t="s">
        <v>134</v>
      </c>
      <c r="G34" s="186">
        <v>2735.1</v>
      </c>
      <c r="H34" s="226"/>
    </row>
    <row r="35" spans="1:8" s="5" customFormat="1" ht="33" customHeight="1">
      <c r="A35" s="98"/>
      <c r="B35" s="142" t="s">
        <v>268</v>
      </c>
      <c r="C35" s="9" t="s">
        <v>57</v>
      </c>
      <c r="D35" s="9" t="s">
        <v>63</v>
      </c>
      <c r="E35" s="9" t="s">
        <v>260</v>
      </c>
      <c r="F35" s="9" t="s">
        <v>135</v>
      </c>
      <c r="G35" s="186">
        <v>397.3</v>
      </c>
      <c r="H35" s="273"/>
    </row>
    <row r="36" spans="1:10" s="5" customFormat="1" ht="18.75" customHeight="1">
      <c r="A36" s="98"/>
      <c r="B36" s="142" t="s">
        <v>141</v>
      </c>
      <c r="C36" s="9" t="s">
        <v>57</v>
      </c>
      <c r="D36" s="9" t="s">
        <v>63</v>
      </c>
      <c r="E36" s="9" t="s">
        <v>260</v>
      </c>
      <c r="F36" s="9" t="s">
        <v>136</v>
      </c>
      <c r="G36" s="129">
        <v>9</v>
      </c>
      <c r="H36" s="272"/>
      <c r="J36" s="132"/>
    </row>
    <row r="37" spans="1:10" s="5" customFormat="1" ht="36" customHeight="1">
      <c r="A37" s="98"/>
      <c r="B37" s="371" t="s">
        <v>161</v>
      </c>
      <c r="C37" s="370" t="s">
        <v>366</v>
      </c>
      <c r="D37" s="370"/>
      <c r="E37" s="372" t="s">
        <v>367</v>
      </c>
      <c r="F37" s="9"/>
      <c r="G37" s="129">
        <f>G38</f>
        <v>500</v>
      </c>
      <c r="H37" s="272"/>
      <c r="J37" s="132"/>
    </row>
    <row r="38" spans="1:10" s="5" customFormat="1" ht="36" customHeight="1">
      <c r="A38" s="98"/>
      <c r="B38" s="371" t="s">
        <v>268</v>
      </c>
      <c r="C38" s="370" t="s">
        <v>366</v>
      </c>
      <c r="D38" s="370" t="s">
        <v>135</v>
      </c>
      <c r="E38" s="372" t="s">
        <v>367</v>
      </c>
      <c r="F38" s="9" t="s">
        <v>135</v>
      </c>
      <c r="G38" s="129">
        <v>500</v>
      </c>
      <c r="H38" s="272"/>
      <c r="J38" s="132"/>
    </row>
    <row r="39" spans="1:10" s="5" customFormat="1" ht="34.5" customHeight="1" hidden="1">
      <c r="A39" s="98"/>
      <c r="B39" s="172" t="s">
        <v>328</v>
      </c>
      <c r="C39" s="10"/>
      <c r="D39" s="10"/>
      <c r="E39" s="10" t="s">
        <v>324</v>
      </c>
      <c r="F39" s="10"/>
      <c r="G39" s="186">
        <f>G40</f>
        <v>0</v>
      </c>
      <c r="H39" s="272"/>
      <c r="J39" s="132"/>
    </row>
    <row r="40" spans="1:10" s="5" customFormat="1" ht="34.5" customHeight="1" hidden="1">
      <c r="A40" s="98"/>
      <c r="B40" s="172" t="s">
        <v>233</v>
      </c>
      <c r="C40" s="10"/>
      <c r="D40" s="10"/>
      <c r="E40" s="10" t="s">
        <v>325</v>
      </c>
      <c r="F40" s="10"/>
      <c r="G40" s="186">
        <f>G41</f>
        <v>0</v>
      </c>
      <c r="H40" s="272"/>
      <c r="J40" s="132"/>
    </row>
    <row r="41" spans="1:10" s="5" customFormat="1" ht="33" customHeight="1" hidden="1">
      <c r="A41" s="98"/>
      <c r="B41" s="172" t="s">
        <v>268</v>
      </c>
      <c r="C41" s="10"/>
      <c r="D41" s="10"/>
      <c r="E41" s="10" t="s">
        <v>325</v>
      </c>
      <c r="F41" s="10" t="s">
        <v>135</v>
      </c>
      <c r="G41" s="186"/>
      <c r="H41" s="272"/>
      <c r="J41" s="132"/>
    </row>
    <row r="42" spans="1:8" s="5" customFormat="1" ht="33.75" customHeight="1">
      <c r="A42" s="98"/>
      <c r="B42" s="142" t="s">
        <v>267</v>
      </c>
      <c r="C42" s="9" t="s">
        <v>57</v>
      </c>
      <c r="D42" s="9" t="s">
        <v>63</v>
      </c>
      <c r="E42" s="9" t="s">
        <v>326</v>
      </c>
      <c r="F42" s="9"/>
      <c r="G42" s="129">
        <f>G43</f>
        <v>60</v>
      </c>
      <c r="H42" s="272"/>
    </row>
    <row r="43" spans="1:8" s="5" customFormat="1" ht="48" customHeight="1">
      <c r="A43" s="98"/>
      <c r="B43" s="143" t="s">
        <v>375</v>
      </c>
      <c r="C43" s="9"/>
      <c r="D43" s="9"/>
      <c r="E43" s="9" t="s">
        <v>327</v>
      </c>
      <c r="F43" s="9"/>
      <c r="G43" s="129">
        <f>G44</f>
        <v>60</v>
      </c>
      <c r="H43" s="272"/>
    </row>
    <row r="44" spans="1:8" s="5" customFormat="1" ht="21.75" customHeight="1">
      <c r="A44" s="98"/>
      <c r="B44" s="187" t="s">
        <v>140</v>
      </c>
      <c r="C44" s="9" t="s">
        <v>57</v>
      </c>
      <c r="D44" s="9" t="s">
        <v>63</v>
      </c>
      <c r="E44" s="9" t="s">
        <v>327</v>
      </c>
      <c r="F44" s="9" t="s">
        <v>137</v>
      </c>
      <c r="G44" s="129">
        <v>60</v>
      </c>
      <c r="H44" s="272"/>
    </row>
    <row r="45" spans="1:8" s="5" customFormat="1" ht="47.25" hidden="1">
      <c r="A45" s="98"/>
      <c r="B45" s="338" t="s">
        <v>203</v>
      </c>
      <c r="C45" s="335" t="s">
        <v>57</v>
      </c>
      <c r="D45" s="335" t="s">
        <v>63</v>
      </c>
      <c r="E45" s="335" t="s">
        <v>228</v>
      </c>
      <c r="F45" s="335"/>
      <c r="G45" s="331">
        <f>G46</f>
        <v>0</v>
      </c>
      <c r="H45" s="273"/>
    </row>
    <row r="46" spans="1:8" s="5" customFormat="1" ht="69.75" customHeight="1" hidden="1">
      <c r="A46" s="98"/>
      <c r="B46" s="338" t="s">
        <v>138</v>
      </c>
      <c r="C46" s="335" t="s">
        <v>57</v>
      </c>
      <c r="D46" s="335" t="s">
        <v>63</v>
      </c>
      <c r="E46" s="335" t="s">
        <v>228</v>
      </c>
      <c r="F46" s="335" t="s">
        <v>134</v>
      </c>
      <c r="G46" s="331"/>
      <c r="H46" s="273"/>
    </row>
    <row r="47" spans="1:8" s="5" customFormat="1" ht="23.25" customHeight="1" hidden="1">
      <c r="A47" s="98"/>
      <c r="B47" s="172" t="s">
        <v>360</v>
      </c>
      <c r="C47" s="9"/>
      <c r="D47" s="9"/>
      <c r="E47" s="10" t="s">
        <v>358</v>
      </c>
      <c r="F47" s="9"/>
      <c r="G47" s="129">
        <f>G48</f>
        <v>0</v>
      </c>
      <c r="H47" s="273"/>
    </row>
    <row r="48" spans="1:8" s="5" customFormat="1" ht="24" customHeight="1" hidden="1">
      <c r="A48" s="98"/>
      <c r="B48" s="172" t="s">
        <v>24</v>
      </c>
      <c r="C48" s="335"/>
      <c r="D48" s="335"/>
      <c r="E48" s="10" t="s">
        <v>359</v>
      </c>
      <c r="F48" s="10"/>
      <c r="G48" s="186">
        <f>G49+G50</f>
        <v>0</v>
      </c>
      <c r="H48" s="273"/>
    </row>
    <row r="49" spans="1:8" s="5" customFormat="1" ht="35.25" customHeight="1" hidden="1">
      <c r="A49" s="98"/>
      <c r="B49" s="172" t="s">
        <v>268</v>
      </c>
      <c r="C49" s="10"/>
      <c r="D49" s="10"/>
      <c r="E49" s="10" t="s">
        <v>359</v>
      </c>
      <c r="F49" s="10" t="s">
        <v>135</v>
      </c>
      <c r="G49" s="186"/>
      <c r="H49" s="273"/>
    </row>
    <row r="50" spans="1:8" s="5" customFormat="1" ht="20.25" customHeight="1" hidden="1">
      <c r="A50" s="98"/>
      <c r="B50" s="172" t="s">
        <v>182</v>
      </c>
      <c r="C50" s="154"/>
      <c r="D50" s="154"/>
      <c r="E50" s="10" t="s">
        <v>359</v>
      </c>
      <c r="F50" s="10" t="s">
        <v>181</v>
      </c>
      <c r="G50" s="186"/>
      <c r="H50" s="273"/>
    </row>
    <row r="51" spans="1:8" s="5" customFormat="1" ht="22.5" customHeight="1">
      <c r="A51" s="98"/>
      <c r="B51" s="163" t="s">
        <v>229</v>
      </c>
      <c r="C51" s="154" t="s">
        <v>57</v>
      </c>
      <c r="D51" s="154" t="s">
        <v>63</v>
      </c>
      <c r="E51" s="10" t="s">
        <v>261</v>
      </c>
      <c r="F51" s="10"/>
      <c r="G51" s="186">
        <f>G52</f>
        <v>2003.9</v>
      </c>
      <c r="H51" s="272"/>
    </row>
    <row r="52" spans="1:8" s="5" customFormat="1" ht="20.25" customHeight="1">
      <c r="A52" s="98"/>
      <c r="B52" s="172" t="s">
        <v>329</v>
      </c>
      <c r="C52" s="10"/>
      <c r="D52" s="10"/>
      <c r="E52" s="10" t="s">
        <v>262</v>
      </c>
      <c r="F52" s="10"/>
      <c r="G52" s="186">
        <f>G53+G57+G75</f>
        <v>2003.9</v>
      </c>
      <c r="H52" s="272"/>
    </row>
    <row r="53" spans="1:8" s="5" customFormat="1" ht="35.25" customHeight="1">
      <c r="A53" s="98"/>
      <c r="B53" s="142" t="s">
        <v>144</v>
      </c>
      <c r="C53" s="9" t="s">
        <v>57</v>
      </c>
      <c r="D53" s="9" t="s">
        <v>63</v>
      </c>
      <c r="E53" s="9" t="s">
        <v>263</v>
      </c>
      <c r="F53" s="9"/>
      <c r="G53" s="129">
        <f>G54+G55+G56</f>
        <v>2003.9</v>
      </c>
      <c r="H53" s="272"/>
    </row>
    <row r="54" spans="1:8" s="5" customFormat="1" ht="66.75" customHeight="1">
      <c r="A54" s="98"/>
      <c r="B54" s="142" t="s">
        <v>138</v>
      </c>
      <c r="C54" s="9" t="s">
        <v>57</v>
      </c>
      <c r="D54" s="9" t="s">
        <v>63</v>
      </c>
      <c r="E54" s="9" t="s">
        <v>263</v>
      </c>
      <c r="F54" s="9" t="s">
        <v>134</v>
      </c>
      <c r="G54" s="186">
        <v>1725</v>
      </c>
      <c r="H54" s="226"/>
    </row>
    <row r="55" spans="1:8" s="5" customFormat="1" ht="35.25" customHeight="1">
      <c r="A55" s="98"/>
      <c r="B55" s="142" t="s">
        <v>268</v>
      </c>
      <c r="C55" s="9" t="s">
        <v>57</v>
      </c>
      <c r="D55" s="9" t="s">
        <v>63</v>
      </c>
      <c r="E55" s="9" t="s">
        <v>263</v>
      </c>
      <c r="F55" s="9" t="s">
        <v>135</v>
      </c>
      <c r="G55" s="186">
        <v>277.7</v>
      </c>
      <c r="H55" s="273"/>
    </row>
    <row r="56" spans="1:8" s="5" customFormat="1" ht="21" customHeight="1">
      <c r="A56" s="98"/>
      <c r="B56" s="142" t="s">
        <v>141</v>
      </c>
      <c r="C56" s="9" t="s">
        <v>57</v>
      </c>
      <c r="D56" s="9" t="s">
        <v>63</v>
      </c>
      <c r="E56" s="9" t="s">
        <v>263</v>
      </c>
      <c r="F56" s="9" t="s">
        <v>136</v>
      </c>
      <c r="G56" s="129">
        <v>1.2</v>
      </c>
      <c r="H56" s="273"/>
    </row>
    <row r="57" spans="1:8" s="5" customFormat="1" ht="18" customHeight="1" hidden="1">
      <c r="A57" s="98"/>
      <c r="B57" s="337" t="s">
        <v>180</v>
      </c>
      <c r="C57" s="335"/>
      <c r="D57" s="335"/>
      <c r="E57" s="330" t="s">
        <v>179</v>
      </c>
      <c r="F57" s="330"/>
      <c r="G57" s="331">
        <f>G58+G59</f>
        <v>0</v>
      </c>
      <c r="H57" s="273"/>
    </row>
    <row r="58" spans="1:8" s="5" customFormat="1" ht="34.5" customHeight="1" hidden="1">
      <c r="A58" s="98"/>
      <c r="B58" s="337" t="s">
        <v>268</v>
      </c>
      <c r="C58" s="335"/>
      <c r="D58" s="335"/>
      <c r="E58" s="330" t="s">
        <v>179</v>
      </c>
      <c r="F58" s="330" t="s">
        <v>135</v>
      </c>
      <c r="G58" s="331"/>
      <c r="H58" s="273"/>
    </row>
    <row r="59" spans="1:8" s="5" customFormat="1" ht="19.5" customHeight="1" hidden="1">
      <c r="A59" s="98"/>
      <c r="B59" s="337" t="s">
        <v>182</v>
      </c>
      <c r="C59" s="336"/>
      <c r="D59" s="336"/>
      <c r="E59" s="330" t="s">
        <v>179</v>
      </c>
      <c r="F59" s="330" t="s">
        <v>181</v>
      </c>
      <c r="G59" s="340"/>
      <c r="H59" s="273"/>
    </row>
    <row r="60" spans="1:8" s="5" customFormat="1" ht="33" customHeight="1" hidden="1">
      <c r="A60" s="98"/>
      <c r="B60" s="338" t="s">
        <v>233</v>
      </c>
      <c r="C60" s="335" t="s">
        <v>57</v>
      </c>
      <c r="D60" s="335" t="s">
        <v>63</v>
      </c>
      <c r="E60" s="335" t="s">
        <v>230</v>
      </c>
      <c r="F60" s="341"/>
      <c r="G60" s="331">
        <f>G61</f>
        <v>0</v>
      </c>
      <c r="H60" s="273"/>
    </row>
    <row r="61" spans="1:8" s="5" customFormat="1" ht="34.5" customHeight="1" hidden="1">
      <c r="A61" s="98"/>
      <c r="B61" s="338" t="s">
        <v>127</v>
      </c>
      <c r="C61" s="335" t="s">
        <v>57</v>
      </c>
      <c r="D61" s="335" t="s">
        <v>63</v>
      </c>
      <c r="E61" s="335" t="s">
        <v>230</v>
      </c>
      <c r="F61" s="342"/>
      <c r="G61" s="331">
        <f>G62</f>
        <v>0</v>
      </c>
      <c r="H61" s="273"/>
    </row>
    <row r="62" spans="1:8" s="5" customFormat="1" ht="36.75" customHeight="1" hidden="1">
      <c r="A62" s="98"/>
      <c r="B62" s="338" t="s">
        <v>139</v>
      </c>
      <c r="C62" s="335" t="s">
        <v>57</v>
      </c>
      <c r="D62" s="335" t="s">
        <v>63</v>
      </c>
      <c r="E62" s="335" t="s">
        <v>230</v>
      </c>
      <c r="F62" s="335" t="s">
        <v>135</v>
      </c>
      <c r="G62" s="331"/>
      <c r="H62" s="273"/>
    </row>
    <row r="63" spans="1:8" s="5" customFormat="1" ht="36.75" customHeight="1" hidden="1">
      <c r="A63" s="98"/>
      <c r="B63" s="338" t="s">
        <v>198</v>
      </c>
      <c r="C63" s="335" t="s">
        <v>57</v>
      </c>
      <c r="D63" s="335" t="s">
        <v>63</v>
      </c>
      <c r="E63" s="335" t="s">
        <v>196</v>
      </c>
      <c r="F63" s="335"/>
      <c r="G63" s="331">
        <f>G64</f>
        <v>0</v>
      </c>
      <c r="H63" s="273"/>
    </row>
    <row r="64" spans="1:8" s="5" customFormat="1" ht="25.5" customHeight="1" hidden="1">
      <c r="A64" s="98"/>
      <c r="B64" s="338" t="s">
        <v>127</v>
      </c>
      <c r="C64" s="335" t="s">
        <v>57</v>
      </c>
      <c r="D64" s="335" t="s">
        <v>63</v>
      </c>
      <c r="E64" s="335" t="s">
        <v>197</v>
      </c>
      <c r="F64" s="335"/>
      <c r="G64" s="331">
        <f>G65</f>
        <v>0</v>
      </c>
      <c r="H64" s="273"/>
    </row>
    <row r="65" spans="1:8" s="5" customFormat="1" ht="36.75" customHeight="1" hidden="1">
      <c r="A65" s="98"/>
      <c r="B65" s="338" t="s">
        <v>139</v>
      </c>
      <c r="C65" s="335" t="s">
        <v>57</v>
      </c>
      <c r="D65" s="335" t="s">
        <v>63</v>
      </c>
      <c r="E65" s="335" t="s">
        <v>197</v>
      </c>
      <c r="F65" s="335" t="s">
        <v>134</v>
      </c>
      <c r="G65" s="331"/>
      <c r="H65" s="273"/>
    </row>
    <row r="66" spans="1:8" s="5" customFormat="1" ht="36.75" customHeight="1" hidden="1">
      <c r="A66" s="98"/>
      <c r="B66" s="338" t="s">
        <v>201</v>
      </c>
      <c r="C66" s="335" t="s">
        <v>57</v>
      </c>
      <c r="D66" s="335" t="s">
        <v>63</v>
      </c>
      <c r="E66" s="335" t="s">
        <v>199</v>
      </c>
      <c r="F66" s="335"/>
      <c r="G66" s="331">
        <f>G67</f>
        <v>0</v>
      </c>
      <c r="H66" s="273"/>
    </row>
    <row r="67" spans="1:8" s="5" customFormat="1" ht="50.25" customHeight="1" hidden="1">
      <c r="A67" s="98"/>
      <c r="B67" s="338" t="s">
        <v>203</v>
      </c>
      <c r="C67" s="335" t="s">
        <v>57</v>
      </c>
      <c r="D67" s="335" t="s">
        <v>63</v>
      </c>
      <c r="E67" s="335" t="s">
        <v>200</v>
      </c>
      <c r="F67" s="335"/>
      <c r="G67" s="331">
        <f>G68</f>
        <v>0</v>
      </c>
      <c r="H67" s="273"/>
    </row>
    <row r="68" spans="1:8" s="5" customFormat="1" ht="36.75" customHeight="1" hidden="1">
      <c r="A68" s="98"/>
      <c r="B68" s="338" t="s">
        <v>138</v>
      </c>
      <c r="C68" s="335" t="s">
        <v>57</v>
      </c>
      <c r="D68" s="335" t="s">
        <v>63</v>
      </c>
      <c r="E68" s="335" t="s">
        <v>200</v>
      </c>
      <c r="F68" s="335" t="s">
        <v>134</v>
      </c>
      <c r="G68" s="331"/>
      <c r="H68" s="273"/>
    </row>
    <row r="69" spans="1:8" s="5" customFormat="1" ht="36.75" customHeight="1" hidden="1">
      <c r="A69" s="98"/>
      <c r="B69" s="339" t="s">
        <v>126</v>
      </c>
      <c r="C69" s="335" t="s">
        <v>57</v>
      </c>
      <c r="D69" s="335" t="s">
        <v>63</v>
      </c>
      <c r="E69" s="335" t="s">
        <v>120</v>
      </c>
      <c r="F69" s="335"/>
      <c r="G69" s="331">
        <f>G70</f>
        <v>0</v>
      </c>
      <c r="H69" s="273"/>
    </row>
    <row r="70" spans="1:8" s="5" customFormat="1" ht="54" customHeight="1" hidden="1">
      <c r="A70" s="98"/>
      <c r="B70" s="339" t="s">
        <v>220</v>
      </c>
      <c r="C70" s="335" t="s">
        <v>57</v>
      </c>
      <c r="D70" s="335" t="s">
        <v>63</v>
      </c>
      <c r="E70" s="335" t="s">
        <v>219</v>
      </c>
      <c r="F70" s="335"/>
      <c r="G70" s="331">
        <f>G71</f>
        <v>0</v>
      </c>
      <c r="H70" s="273"/>
    </row>
    <row r="71" spans="1:8" s="5" customFormat="1" ht="36.75" customHeight="1" hidden="1">
      <c r="A71" s="98"/>
      <c r="B71" s="339" t="s">
        <v>127</v>
      </c>
      <c r="C71" s="335" t="s">
        <v>57</v>
      </c>
      <c r="D71" s="335" t="s">
        <v>63</v>
      </c>
      <c r="E71" s="335" t="s">
        <v>221</v>
      </c>
      <c r="F71" s="335"/>
      <c r="G71" s="331">
        <f>G72</f>
        <v>0</v>
      </c>
      <c r="H71" s="273"/>
    </row>
    <row r="72" spans="1:8" s="5" customFormat="1" ht="36.75" customHeight="1" hidden="1">
      <c r="A72" s="98"/>
      <c r="B72" s="339" t="s">
        <v>139</v>
      </c>
      <c r="C72" s="335" t="s">
        <v>57</v>
      </c>
      <c r="D72" s="335" t="s">
        <v>63</v>
      </c>
      <c r="E72" s="335" t="s">
        <v>221</v>
      </c>
      <c r="F72" s="335" t="s">
        <v>135</v>
      </c>
      <c r="G72" s="331"/>
      <c r="H72" s="274"/>
    </row>
    <row r="73" spans="1:8" s="5" customFormat="1" ht="36" customHeight="1" hidden="1">
      <c r="A73" s="98"/>
      <c r="B73" s="337" t="s">
        <v>331</v>
      </c>
      <c r="C73" s="335"/>
      <c r="D73" s="335"/>
      <c r="E73" s="330" t="s">
        <v>363</v>
      </c>
      <c r="F73" s="330"/>
      <c r="G73" s="331">
        <f>G74</f>
        <v>0</v>
      </c>
      <c r="H73" s="274"/>
    </row>
    <row r="74" spans="1:8" s="5" customFormat="1" ht="68.25" customHeight="1" hidden="1">
      <c r="A74" s="98"/>
      <c r="B74" s="337" t="s">
        <v>138</v>
      </c>
      <c r="C74" s="335"/>
      <c r="D74" s="335"/>
      <c r="E74" s="330" t="s">
        <v>363</v>
      </c>
      <c r="F74" s="330" t="s">
        <v>134</v>
      </c>
      <c r="G74" s="331"/>
      <c r="H74" s="274"/>
    </row>
    <row r="75" spans="1:8" s="5" customFormat="1" ht="35.25" customHeight="1" hidden="1">
      <c r="A75" s="98"/>
      <c r="B75" s="337" t="s">
        <v>331</v>
      </c>
      <c r="C75" s="335"/>
      <c r="D75" s="335"/>
      <c r="E75" s="330" t="s">
        <v>364</v>
      </c>
      <c r="F75" s="330"/>
      <c r="G75" s="331">
        <f>G76</f>
        <v>0</v>
      </c>
      <c r="H75" s="274"/>
    </row>
    <row r="76" spans="1:8" s="5" customFormat="1" ht="66.75" customHeight="1" hidden="1">
      <c r="A76" s="98"/>
      <c r="B76" s="337" t="s">
        <v>138</v>
      </c>
      <c r="C76" s="335"/>
      <c r="D76" s="335"/>
      <c r="E76" s="330" t="s">
        <v>364</v>
      </c>
      <c r="F76" s="330" t="s">
        <v>134</v>
      </c>
      <c r="G76" s="331"/>
      <c r="H76" s="274"/>
    </row>
    <row r="77" spans="1:12" ht="48.75" customHeight="1" hidden="1">
      <c r="A77" s="174">
        <v>2</v>
      </c>
      <c r="B77" s="334" t="s">
        <v>184</v>
      </c>
      <c r="C77" s="343" t="s">
        <v>56</v>
      </c>
      <c r="D77" s="343" t="s">
        <v>64</v>
      </c>
      <c r="E77" s="343" t="s">
        <v>264</v>
      </c>
      <c r="F77" s="344"/>
      <c r="G77" s="333">
        <f>G78</f>
        <v>0</v>
      </c>
      <c r="H77" s="272"/>
      <c r="K77" s="1"/>
      <c r="L77" s="1"/>
    </row>
    <row r="78" spans="1:12" ht="18.75" hidden="1">
      <c r="A78" s="174"/>
      <c r="B78" s="338" t="s">
        <v>289</v>
      </c>
      <c r="C78" s="345" t="s">
        <v>56</v>
      </c>
      <c r="D78" s="345" t="s">
        <v>64</v>
      </c>
      <c r="E78" s="345" t="s">
        <v>265</v>
      </c>
      <c r="F78" s="346"/>
      <c r="G78" s="331">
        <f>G79</f>
        <v>0</v>
      </c>
      <c r="H78" s="272"/>
      <c r="K78" s="1"/>
      <c r="L78" s="1"/>
    </row>
    <row r="79" spans="1:12" ht="31.5" hidden="1">
      <c r="A79" s="174"/>
      <c r="B79" s="338" t="s">
        <v>333</v>
      </c>
      <c r="C79" s="345"/>
      <c r="D79" s="345"/>
      <c r="E79" s="345" t="s">
        <v>334</v>
      </c>
      <c r="F79" s="346"/>
      <c r="G79" s="331">
        <f>G80</f>
        <v>0</v>
      </c>
      <c r="H79" s="272"/>
      <c r="K79" s="1"/>
      <c r="L79" s="1"/>
    </row>
    <row r="80" spans="1:12" ht="31.5" hidden="1">
      <c r="A80" s="174"/>
      <c r="B80" s="338" t="s">
        <v>336</v>
      </c>
      <c r="C80" s="345" t="s">
        <v>56</v>
      </c>
      <c r="D80" s="345" t="s">
        <v>64</v>
      </c>
      <c r="E80" s="345" t="s">
        <v>335</v>
      </c>
      <c r="F80" s="346"/>
      <c r="G80" s="331">
        <f>G81</f>
        <v>0</v>
      </c>
      <c r="H80" s="272"/>
      <c r="K80" s="1"/>
      <c r="L80" s="1"/>
    </row>
    <row r="81" spans="1:12" ht="34.5" customHeight="1" hidden="1">
      <c r="A81" s="174"/>
      <c r="B81" s="338" t="s">
        <v>268</v>
      </c>
      <c r="C81" s="345" t="s">
        <v>56</v>
      </c>
      <c r="D81" s="345" t="s">
        <v>64</v>
      </c>
      <c r="E81" s="345" t="s">
        <v>335</v>
      </c>
      <c r="F81" s="346" t="s">
        <v>135</v>
      </c>
      <c r="G81" s="331"/>
      <c r="H81" s="272"/>
      <c r="K81" s="1"/>
      <c r="L81" s="1"/>
    </row>
    <row r="82" spans="1:12" ht="50.25" customHeight="1">
      <c r="A82" s="174">
        <v>2</v>
      </c>
      <c r="B82" s="175" t="s">
        <v>185</v>
      </c>
      <c r="C82" s="154" t="s">
        <v>65</v>
      </c>
      <c r="D82" s="154" t="s">
        <v>58</v>
      </c>
      <c r="E82" s="154" t="s">
        <v>247</v>
      </c>
      <c r="F82" s="154"/>
      <c r="G82" s="167">
        <f>G83</f>
        <v>60.2</v>
      </c>
      <c r="H82" s="272"/>
      <c r="K82" s="1"/>
      <c r="L82" s="1"/>
    </row>
    <row r="83" spans="1:12" ht="18.75" customHeight="1">
      <c r="A83" s="98"/>
      <c r="B83" s="163" t="s">
        <v>289</v>
      </c>
      <c r="C83" s="10" t="s">
        <v>65</v>
      </c>
      <c r="D83" s="10" t="s">
        <v>58</v>
      </c>
      <c r="E83" s="10" t="s">
        <v>292</v>
      </c>
      <c r="F83" s="10"/>
      <c r="G83" s="186">
        <f>G84+G89</f>
        <v>60.2</v>
      </c>
      <c r="H83" s="272"/>
      <c r="K83" s="1"/>
      <c r="L83" s="1"/>
    </row>
    <row r="84" spans="1:12" ht="50.25" customHeight="1">
      <c r="A84" s="98"/>
      <c r="B84" s="142" t="s">
        <v>299</v>
      </c>
      <c r="C84" s="9"/>
      <c r="D84" s="9"/>
      <c r="E84" s="9" t="s">
        <v>300</v>
      </c>
      <c r="F84" s="9"/>
      <c r="G84" s="129">
        <f>G85+G87</f>
        <v>33.6</v>
      </c>
      <c r="H84" s="272"/>
      <c r="K84" s="1"/>
      <c r="L84" s="1"/>
    </row>
    <row r="85" spans="1:12" ht="36" customHeight="1">
      <c r="A85" s="98"/>
      <c r="B85" s="142" t="s">
        <v>248</v>
      </c>
      <c r="C85" s="9"/>
      <c r="D85" s="9"/>
      <c r="E85" s="9" t="s">
        <v>301</v>
      </c>
      <c r="F85" s="9"/>
      <c r="G85" s="129">
        <f>G86</f>
        <v>25.3</v>
      </c>
      <c r="H85" s="272"/>
      <c r="K85" s="1"/>
      <c r="L85" s="1"/>
    </row>
    <row r="86" spans="1:12" ht="33.75" customHeight="1">
      <c r="A86" s="98"/>
      <c r="B86" s="142" t="s">
        <v>268</v>
      </c>
      <c r="C86" s="9" t="s">
        <v>65</v>
      </c>
      <c r="D86" s="9" t="s">
        <v>58</v>
      </c>
      <c r="E86" s="9" t="s">
        <v>301</v>
      </c>
      <c r="F86" s="9" t="s">
        <v>135</v>
      </c>
      <c r="G86" s="129">
        <v>25.3</v>
      </c>
      <c r="H86" s="272"/>
      <c r="K86" s="1"/>
      <c r="L86" s="1"/>
    </row>
    <row r="87" spans="1:12" ht="64.5" customHeight="1">
      <c r="A87" s="98"/>
      <c r="B87" s="144" t="s">
        <v>10</v>
      </c>
      <c r="C87" s="9"/>
      <c r="D87" s="9"/>
      <c r="E87" s="9" t="s">
        <v>347</v>
      </c>
      <c r="F87" s="9"/>
      <c r="G87" s="129">
        <f>G88</f>
        <v>8.3</v>
      </c>
      <c r="H87" s="272"/>
      <c r="K87" s="1"/>
      <c r="L87" s="1"/>
    </row>
    <row r="88" spans="1:12" ht="34.5" customHeight="1">
      <c r="A88" s="98"/>
      <c r="B88" s="142" t="s">
        <v>268</v>
      </c>
      <c r="C88" s="9"/>
      <c r="D88" s="9"/>
      <c r="E88" s="9" t="s">
        <v>347</v>
      </c>
      <c r="F88" s="9" t="s">
        <v>135</v>
      </c>
      <c r="G88" s="129">
        <v>8.3</v>
      </c>
      <c r="H88" s="272"/>
      <c r="K88" s="1"/>
      <c r="L88" s="1"/>
    </row>
    <row r="89" spans="1:12" ht="33.75" customHeight="1">
      <c r="A89" s="98"/>
      <c r="B89" s="144" t="s">
        <v>361</v>
      </c>
      <c r="C89" s="9" t="s">
        <v>65</v>
      </c>
      <c r="D89" s="9" t="s">
        <v>58</v>
      </c>
      <c r="E89" s="9" t="s">
        <v>345</v>
      </c>
      <c r="F89" s="9"/>
      <c r="G89" s="186">
        <f>G91</f>
        <v>26.6</v>
      </c>
      <c r="H89" s="272"/>
      <c r="K89" s="1"/>
      <c r="L89" s="1"/>
    </row>
    <row r="90" spans="1:12" ht="66" customHeight="1">
      <c r="A90" s="98"/>
      <c r="B90" s="142" t="s">
        <v>2</v>
      </c>
      <c r="C90" s="9"/>
      <c r="D90" s="9"/>
      <c r="E90" s="9" t="s">
        <v>346</v>
      </c>
      <c r="F90" s="9"/>
      <c r="G90" s="186">
        <f>G91</f>
        <v>26.6</v>
      </c>
      <c r="H90" s="272"/>
      <c r="K90" s="1"/>
      <c r="L90" s="1"/>
    </row>
    <row r="91" spans="1:12" ht="33" customHeight="1">
      <c r="A91" s="98"/>
      <c r="B91" s="142" t="s">
        <v>268</v>
      </c>
      <c r="C91" s="9" t="s">
        <v>65</v>
      </c>
      <c r="D91" s="9" t="s">
        <v>58</v>
      </c>
      <c r="E91" s="9" t="s">
        <v>346</v>
      </c>
      <c r="F91" s="9" t="s">
        <v>135</v>
      </c>
      <c r="G91" s="186">
        <v>26.6</v>
      </c>
      <c r="H91" s="272"/>
      <c r="K91" s="1"/>
      <c r="L91" s="1"/>
    </row>
    <row r="92" spans="1:12" ht="51" customHeight="1" hidden="1">
      <c r="A92" s="174">
        <v>3</v>
      </c>
      <c r="B92" s="347" t="s">
        <v>298</v>
      </c>
      <c r="C92" s="332"/>
      <c r="D92" s="332"/>
      <c r="E92" s="332" t="s">
        <v>295</v>
      </c>
      <c r="F92" s="332"/>
      <c r="G92" s="333">
        <f>G93</f>
        <v>0</v>
      </c>
      <c r="H92" s="272"/>
      <c r="K92" s="1"/>
      <c r="L92" s="1"/>
    </row>
    <row r="93" spans="1:12" ht="18.75" customHeight="1" hidden="1">
      <c r="A93" s="98"/>
      <c r="B93" s="348" t="s">
        <v>289</v>
      </c>
      <c r="C93" s="330"/>
      <c r="D93" s="330"/>
      <c r="E93" s="330" t="s">
        <v>296</v>
      </c>
      <c r="F93" s="330"/>
      <c r="G93" s="331">
        <f>G94</f>
        <v>0</v>
      </c>
      <c r="H93" s="272"/>
      <c r="K93" s="1"/>
      <c r="L93" s="1"/>
    </row>
    <row r="94" spans="1:12" ht="50.25" customHeight="1" hidden="1">
      <c r="A94" s="98"/>
      <c r="B94" s="337" t="s">
        <v>276</v>
      </c>
      <c r="C94" s="330"/>
      <c r="D94" s="330"/>
      <c r="E94" s="330" t="s">
        <v>297</v>
      </c>
      <c r="F94" s="330"/>
      <c r="G94" s="331">
        <f>G95</f>
        <v>0</v>
      </c>
      <c r="H94" s="272"/>
      <c r="K94" s="1"/>
      <c r="L94" s="1"/>
    </row>
    <row r="95" spans="1:12" ht="34.5" customHeight="1" hidden="1">
      <c r="A95" s="98"/>
      <c r="B95" s="337" t="s">
        <v>275</v>
      </c>
      <c r="C95" s="330"/>
      <c r="D95" s="330"/>
      <c r="E95" s="330" t="s">
        <v>272</v>
      </c>
      <c r="F95" s="330"/>
      <c r="G95" s="331">
        <f>G96</f>
        <v>0</v>
      </c>
      <c r="H95" s="272"/>
      <c r="K95" s="1"/>
      <c r="L95" s="1"/>
    </row>
    <row r="96" spans="1:12" ht="33" customHeight="1" hidden="1">
      <c r="A96" s="98"/>
      <c r="B96" s="337" t="s">
        <v>139</v>
      </c>
      <c r="C96" s="330"/>
      <c r="D96" s="330"/>
      <c r="E96" s="330" t="s">
        <v>272</v>
      </c>
      <c r="F96" s="330" t="s">
        <v>135</v>
      </c>
      <c r="G96" s="331">
        <v>0</v>
      </c>
      <c r="H96" s="272"/>
      <c r="K96" s="1"/>
      <c r="L96" s="1"/>
    </row>
    <row r="97" spans="1:12" ht="50.25" customHeight="1">
      <c r="A97" s="174">
        <v>3</v>
      </c>
      <c r="B97" s="189" t="s">
        <v>188</v>
      </c>
      <c r="C97" s="154" t="s">
        <v>69</v>
      </c>
      <c r="D97" s="154" t="s">
        <v>58</v>
      </c>
      <c r="E97" s="154" t="s">
        <v>249</v>
      </c>
      <c r="F97" s="154"/>
      <c r="G97" s="167">
        <f>G98</f>
        <v>2596.9</v>
      </c>
      <c r="H97" s="272"/>
      <c r="K97" s="1"/>
      <c r="L97" s="1"/>
    </row>
    <row r="98" spans="1:12" ht="24" customHeight="1">
      <c r="A98" s="98"/>
      <c r="B98" s="173" t="s">
        <v>289</v>
      </c>
      <c r="C98" s="10" t="s">
        <v>69</v>
      </c>
      <c r="D98" s="10" t="s">
        <v>58</v>
      </c>
      <c r="E98" s="10" t="s">
        <v>250</v>
      </c>
      <c r="F98" s="10"/>
      <c r="G98" s="186">
        <f>G99</f>
        <v>2596.9</v>
      </c>
      <c r="H98" s="272"/>
      <c r="K98" s="1"/>
      <c r="L98" s="1"/>
    </row>
    <row r="99" spans="1:12" ht="50.25" customHeight="1">
      <c r="A99" s="98"/>
      <c r="B99" s="173" t="s">
        <v>304</v>
      </c>
      <c r="C99" s="10"/>
      <c r="D99" s="10"/>
      <c r="E99" s="10" t="s">
        <v>251</v>
      </c>
      <c r="F99" s="10"/>
      <c r="G99" s="186">
        <f>G100</f>
        <v>2596.9</v>
      </c>
      <c r="H99" s="272"/>
      <c r="K99" s="1"/>
      <c r="L99" s="1"/>
    </row>
    <row r="100" spans="1:12" ht="51" customHeight="1">
      <c r="A100" s="98"/>
      <c r="B100" s="173" t="s">
        <v>234</v>
      </c>
      <c r="C100" s="10" t="s">
        <v>69</v>
      </c>
      <c r="D100" s="10" t="s">
        <v>58</v>
      </c>
      <c r="E100" s="10" t="s">
        <v>252</v>
      </c>
      <c r="F100" s="10"/>
      <c r="G100" s="186">
        <f>G101</f>
        <v>2596.9</v>
      </c>
      <c r="H100" s="272"/>
      <c r="K100" s="1"/>
      <c r="L100" s="1"/>
    </row>
    <row r="101" spans="1:12" ht="36" customHeight="1">
      <c r="A101" s="98"/>
      <c r="B101" s="172" t="s">
        <v>268</v>
      </c>
      <c r="C101" s="10" t="s">
        <v>69</v>
      </c>
      <c r="D101" s="10" t="s">
        <v>58</v>
      </c>
      <c r="E101" s="10" t="s">
        <v>252</v>
      </c>
      <c r="F101" s="10" t="s">
        <v>135</v>
      </c>
      <c r="G101" s="186">
        <v>2596.9</v>
      </c>
      <c r="H101" s="272"/>
      <c r="K101" s="1"/>
      <c r="L101" s="1"/>
    </row>
    <row r="102" spans="1:12" ht="50.25" customHeight="1">
      <c r="A102" s="174">
        <v>4</v>
      </c>
      <c r="B102" s="189" t="s">
        <v>146</v>
      </c>
      <c r="C102" s="10"/>
      <c r="D102" s="10"/>
      <c r="E102" s="10" t="s">
        <v>253</v>
      </c>
      <c r="F102" s="10"/>
      <c r="G102" s="167">
        <f>G103</f>
        <v>5</v>
      </c>
      <c r="H102" s="272"/>
      <c r="K102" s="1"/>
      <c r="L102" s="1"/>
    </row>
    <row r="103" spans="1:12" ht="26.25" customHeight="1">
      <c r="A103" s="98"/>
      <c r="B103" s="173" t="s">
        <v>289</v>
      </c>
      <c r="C103" s="10"/>
      <c r="D103" s="10"/>
      <c r="E103" s="10" t="s">
        <v>254</v>
      </c>
      <c r="F103" s="10"/>
      <c r="G103" s="186">
        <f>G104</f>
        <v>5</v>
      </c>
      <c r="H103" s="272"/>
      <c r="K103" s="1"/>
      <c r="L103" s="1"/>
    </row>
    <row r="104" spans="1:12" ht="34.5" customHeight="1">
      <c r="A104" s="98"/>
      <c r="B104" s="173" t="s">
        <v>306</v>
      </c>
      <c r="C104" s="10"/>
      <c r="D104" s="10"/>
      <c r="E104" s="10" t="s">
        <v>255</v>
      </c>
      <c r="F104" s="10"/>
      <c r="G104" s="186">
        <f>G105</f>
        <v>5</v>
      </c>
      <c r="H104" s="272"/>
      <c r="K104" s="1"/>
      <c r="L104" s="1"/>
    </row>
    <row r="105" spans="1:12" ht="21" customHeight="1">
      <c r="A105" s="98"/>
      <c r="B105" s="173" t="s">
        <v>307</v>
      </c>
      <c r="C105" s="10"/>
      <c r="D105" s="10"/>
      <c r="E105" s="10" t="s">
        <v>373</v>
      </c>
      <c r="F105" s="10"/>
      <c r="G105" s="186">
        <f>G106</f>
        <v>5</v>
      </c>
      <c r="H105" s="272"/>
      <c r="K105" s="1"/>
      <c r="L105" s="1"/>
    </row>
    <row r="106" spans="1:12" ht="33.75" customHeight="1">
      <c r="A106" s="98"/>
      <c r="B106" s="172" t="s">
        <v>268</v>
      </c>
      <c r="C106" s="10"/>
      <c r="D106" s="10"/>
      <c r="E106" s="10" t="s">
        <v>373</v>
      </c>
      <c r="F106" s="10" t="s">
        <v>135</v>
      </c>
      <c r="G106" s="186">
        <v>5</v>
      </c>
      <c r="H106" s="272"/>
      <c r="K106" s="1"/>
      <c r="L106" s="1"/>
    </row>
    <row r="107" spans="1:12" ht="49.5" customHeight="1">
      <c r="A107" s="174">
        <v>5</v>
      </c>
      <c r="B107" s="195" t="s">
        <v>189</v>
      </c>
      <c r="C107" s="141" t="s">
        <v>63</v>
      </c>
      <c r="D107" s="141" t="s">
        <v>69</v>
      </c>
      <c r="E107" s="141" t="s">
        <v>240</v>
      </c>
      <c r="F107" s="141"/>
      <c r="G107" s="130">
        <f>G108</f>
        <v>5482.400000000001</v>
      </c>
      <c r="H107" s="272"/>
      <c r="K107" s="1"/>
      <c r="L107" s="1"/>
    </row>
    <row r="108" spans="1:12" ht="21" customHeight="1">
      <c r="A108" s="98"/>
      <c r="B108" s="193" t="s">
        <v>289</v>
      </c>
      <c r="C108" s="9" t="s">
        <v>63</v>
      </c>
      <c r="D108" s="9" t="s">
        <v>69</v>
      </c>
      <c r="E108" s="9" t="s">
        <v>241</v>
      </c>
      <c r="F108" s="9"/>
      <c r="G108" s="129">
        <f>G109+G112+G126+G129</f>
        <v>5482.400000000001</v>
      </c>
      <c r="H108" s="272"/>
      <c r="K108" s="1"/>
      <c r="L108" s="1"/>
    </row>
    <row r="109" spans="1:12" ht="31.5" customHeight="1">
      <c r="A109" s="98"/>
      <c r="B109" s="193" t="s">
        <v>118</v>
      </c>
      <c r="C109" s="9"/>
      <c r="D109" s="9"/>
      <c r="E109" s="9" t="s">
        <v>242</v>
      </c>
      <c r="F109" s="9"/>
      <c r="G109" s="129">
        <f>G110</f>
        <v>1013.5</v>
      </c>
      <c r="H109" s="272"/>
      <c r="K109" s="1"/>
      <c r="L109" s="1"/>
    </row>
    <row r="110" spans="1:12" ht="32.25" customHeight="1">
      <c r="A110" s="98"/>
      <c r="B110" s="142" t="s">
        <v>119</v>
      </c>
      <c r="C110" s="9" t="s">
        <v>63</v>
      </c>
      <c r="D110" s="9" t="s">
        <v>69</v>
      </c>
      <c r="E110" s="9" t="s">
        <v>243</v>
      </c>
      <c r="F110" s="9"/>
      <c r="G110" s="129">
        <f>G111</f>
        <v>1013.5</v>
      </c>
      <c r="H110" s="272"/>
      <c r="K110" s="1"/>
      <c r="L110" s="1"/>
    </row>
    <row r="111" spans="1:12" ht="64.5" customHeight="1">
      <c r="A111" s="98"/>
      <c r="B111" s="142" t="s">
        <v>138</v>
      </c>
      <c r="C111" s="9" t="s">
        <v>63</v>
      </c>
      <c r="D111" s="9" t="s">
        <v>69</v>
      </c>
      <c r="E111" s="9" t="s">
        <v>243</v>
      </c>
      <c r="F111" s="9" t="s">
        <v>134</v>
      </c>
      <c r="G111" s="129">
        <v>1013.5</v>
      </c>
      <c r="H111" s="272"/>
      <c r="K111" s="1"/>
      <c r="L111" s="1"/>
    </row>
    <row r="112" spans="1:12" ht="34.5" customHeight="1">
      <c r="A112" s="98"/>
      <c r="B112" s="193" t="s">
        <v>341</v>
      </c>
      <c r="C112" s="9"/>
      <c r="D112" s="9"/>
      <c r="E112" s="9" t="s">
        <v>244</v>
      </c>
      <c r="F112" s="9"/>
      <c r="G112" s="129">
        <f>G113+G117+G119+G121+G124</f>
        <v>4468.900000000001</v>
      </c>
      <c r="H112" s="272"/>
      <c r="K112" s="1"/>
      <c r="L112" s="1"/>
    </row>
    <row r="113" spans="1:12" ht="33.75" customHeight="1">
      <c r="A113" s="98"/>
      <c r="B113" s="193" t="s">
        <v>119</v>
      </c>
      <c r="C113" s="9"/>
      <c r="D113" s="9"/>
      <c r="E113" s="9" t="s">
        <v>245</v>
      </c>
      <c r="F113" s="9"/>
      <c r="G113" s="129">
        <f>G114+G115+G116</f>
        <v>3787.4</v>
      </c>
      <c r="H113" s="272"/>
      <c r="K113" s="1"/>
      <c r="L113" s="1"/>
    </row>
    <row r="114" spans="1:12" ht="64.5" customHeight="1">
      <c r="A114" s="98"/>
      <c r="B114" s="142" t="s">
        <v>138</v>
      </c>
      <c r="C114" s="9"/>
      <c r="D114" s="9"/>
      <c r="E114" s="9" t="s">
        <v>245</v>
      </c>
      <c r="F114" s="9" t="s">
        <v>134</v>
      </c>
      <c r="G114" s="186">
        <v>3416.2</v>
      </c>
      <c r="H114" s="272"/>
      <c r="K114" s="1"/>
      <c r="L114" s="1"/>
    </row>
    <row r="115" spans="1:12" ht="33" customHeight="1">
      <c r="A115" s="98"/>
      <c r="B115" s="142" t="s">
        <v>268</v>
      </c>
      <c r="C115" s="9" t="s">
        <v>63</v>
      </c>
      <c r="D115" s="9" t="s">
        <v>69</v>
      </c>
      <c r="E115" s="9" t="s">
        <v>245</v>
      </c>
      <c r="F115" s="9" t="s">
        <v>135</v>
      </c>
      <c r="G115" s="186">
        <v>317.9</v>
      </c>
      <c r="H115" s="272"/>
      <c r="K115" s="1"/>
      <c r="L115" s="1"/>
    </row>
    <row r="116" spans="1:12" ht="18" customHeight="1">
      <c r="A116" s="98"/>
      <c r="B116" s="142" t="s">
        <v>141</v>
      </c>
      <c r="C116" s="9" t="s">
        <v>63</v>
      </c>
      <c r="D116" s="9" t="s">
        <v>69</v>
      </c>
      <c r="E116" s="9" t="s">
        <v>245</v>
      </c>
      <c r="F116" s="9" t="s">
        <v>136</v>
      </c>
      <c r="G116" s="129">
        <v>53.3</v>
      </c>
      <c r="H116" s="272"/>
      <c r="K116" s="1"/>
      <c r="L116" s="1"/>
    </row>
    <row r="117" spans="1:12" ht="48.75" customHeight="1">
      <c r="A117" s="98"/>
      <c r="B117" s="143" t="s">
        <v>191</v>
      </c>
      <c r="C117" s="9"/>
      <c r="D117" s="9"/>
      <c r="E117" s="9" t="s">
        <v>288</v>
      </c>
      <c r="F117" s="9"/>
      <c r="G117" s="129">
        <f>G118</f>
        <v>381.7</v>
      </c>
      <c r="H117" s="272"/>
      <c r="K117" s="1"/>
      <c r="L117" s="1"/>
    </row>
    <row r="118" spans="1:12" ht="32.25" customHeight="1">
      <c r="A118" s="98"/>
      <c r="B118" s="142" t="s">
        <v>268</v>
      </c>
      <c r="C118" s="9"/>
      <c r="D118" s="9"/>
      <c r="E118" s="9" t="s">
        <v>288</v>
      </c>
      <c r="F118" s="9" t="s">
        <v>135</v>
      </c>
      <c r="G118" s="129">
        <v>381.7</v>
      </c>
      <c r="H118" s="272"/>
      <c r="K118" s="1"/>
      <c r="L118" s="1"/>
    </row>
    <row r="119" spans="1:12" ht="33" customHeight="1">
      <c r="A119" s="98"/>
      <c r="B119" s="142" t="s">
        <v>235</v>
      </c>
      <c r="C119" s="9"/>
      <c r="D119" s="9"/>
      <c r="E119" s="9" t="s">
        <v>246</v>
      </c>
      <c r="F119" s="9"/>
      <c r="G119" s="129">
        <f>G120</f>
        <v>50</v>
      </c>
      <c r="H119" s="272"/>
      <c r="K119" s="1"/>
      <c r="L119" s="1"/>
    </row>
    <row r="120" spans="1:12" ht="32.25" customHeight="1">
      <c r="A120" s="98"/>
      <c r="B120" s="142" t="s">
        <v>268</v>
      </c>
      <c r="C120" s="9"/>
      <c r="D120" s="9"/>
      <c r="E120" s="9" t="s">
        <v>246</v>
      </c>
      <c r="F120" s="9" t="s">
        <v>135</v>
      </c>
      <c r="G120" s="129">
        <v>50</v>
      </c>
      <c r="H120" s="272"/>
      <c r="K120" s="1"/>
      <c r="L120" s="1"/>
    </row>
    <row r="121" spans="1:12" ht="36.75" customHeight="1">
      <c r="A121" s="98"/>
      <c r="B121" s="363" t="s">
        <v>340</v>
      </c>
      <c r="C121" s="9"/>
      <c r="D121" s="9"/>
      <c r="E121" s="9" t="s">
        <v>365</v>
      </c>
      <c r="F121" s="9"/>
      <c r="G121" s="129">
        <f>G122+G123</f>
        <v>246</v>
      </c>
      <c r="H121" s="365"/>
      <c r="K121" s="1"/>
      <c r="L121" s="1"/>
    </row>
    <row r="122" spans="1:12" ht="65.25" customHeight="1">
      <c r="A122" s="98"/>
      <c r="B122" s="143" t="s">
        <v>138</v>
      </c>
      <c r="C122" s="9" t="s">
        <v>64</v>
      </c>
      <c r="D122" s="9" t="s">
        <v>65</v>
      </c>
      <c r="E122" s="9" t="s">
        <v>365</v>
      </c>
      <c r="F122" s="196" t="s">
        <v>134</v>
      </c>
      <c r="G122" s="364">
        <v>244</v>
      </c>
      <c r="H122" s="366"/>
      <c r="K122" s="1"/>
      <c r="L122" s="1"/>
    </row>
    <row r="123" spans="1:12" ht="33" customHeight="1">
      <c r="A123" s="98"/>
      <c r="B123" s="142" t="s">
        <v>268</v>
      </c>
      <c r="C123" s="9" t="s">
        <v>64</v>
      </c>
      <c r="D123" s="9" t="s">
        <v>65</v>
      </c>
      <c r="E123" s="9" t="s">
        <v>365</v>
      </c>
      <c r="F123" s="9" t="s">
        <v>135</v>
      </c>
      <c r="G123" s="129">
        <v>2</v>
      </c>
      <c r="H123" s="272"/>
      <c r="K123" s="1"/>
      <c r="L123" s="1"/>
    </row>
    <row r="124" spans="1:12" ht="47.25" customHeight="1">
      <c r="A124" s="98"/>
      <c r="B124" s="142" t="s">
        <v>372</v>
      </c>
      <c r="C124" s="9"/>
      <c r="D124" s="9"/>
      <c r="E124" s="9" t="s">
        <v>291</v>
      </c>
      <c r="F124" s="9"/>
      <c r="G124" s="129">
        <f>G125</f>
        <v>3.8</v>
      </c>
      <c r="H124" s="272"/>
      <c r="K124" s="1"/>
      <c r="L124" s="1"/>
    </row>
    <row r="125" spans="1:12" ht="33.75" customHeight="1">
      <c r="A125" s="98"/>
      <c r="B125" s="142" t="s">
        <v>268</v>
      </c>
      <c r="C125" s="9"/>
      <c r="D125" s="9"/>
      <c r="E125" s="9" t="s">
        <v>291</v>
      </c>
      <c r="F125" s="9" t="s">
        <v>135</v>
      </c>
      <c r="G125" s="129">
        <v>3.8</v>
      </c>
      <c r="H125" s="272"/>
      <c r="K125" s="1"/>
      <c r="L125" s="1"/>
    </row>
    <row r="126" spans="1:12" ht="33" customHeight="1" hidden="1">
      <c r="A126" s="98"/>
      <c r="B126" s="339" t="s">
        <v>5</v>
      </c>
      <c r="C126" s="335"/>
      <c r="D126" s="335"/>
      <c r="E126" s="335" t="s">
        <v>3</v>
      </c>
      <c r="F126" s="335"/>
      <c r="G126" s="331">
        <f>G127</f>
        <v>0</v>
      </c>
      <c r="H126" s="272"/>
      <c r="K126" s="1"/>
      <c r="L126" s="1"/>
    </row>
    <row r="127" spans="1:12" ht="35.25" customHeight="1" hidden="1">
      <c r="A127" s="98"/>
      <c r="B127" s="339" t="s">
        <v>227</v>
      </c>
      <c r="C127" s="335"/>
      <c r="D127" s="335"/>
      <c r="E127" s="335" t="s">
        <v>4</v>
      </c>
      <c r="F127" s="335"/>
      <c r="G127" s="331">
        <f>G128</f>
        <v>0</v>
      </c>
      <c r="H127" s="272"/>
      <c r="K127" s="1"/>
      <c r="L127" s="1"/>
    </row>
    <row r="128" spans="1:12" ht="32.25" customHeight="1" hidden="1">
      <c r="A128" s="98"/>
      <c r="B128" s="338" t="s">
        <v>268</v>
      </c>
      <c r="C128" s="335"/>
      <c r="D128" s="335"/>
      <c r="E128" s="335" t="s">
        <v>4</v>
      </c>
      <c r="F128" s="335" t="s">
        <v>135</v>
      </c>
      <c r="G128" s="331">
        <v>0</v>
      </c>
      <c r="H128" s="272"/>
      <c r="K128" s="1"/>
      <c r="L128" s="1"/>
    </row>
    <row r="129" spans="1:12" ht="32.25" customHeight="1" hidden="1">
      <c r="A129" s="98"/>
      <c r="B129" s="219" t="s">
        <v>267</v>
      </c>
      <c r="C129" s="10"/>
      <c r="D129" s="10"/>
      <c r="E129" s="10" t="s">
        <v>342</v>
      </c>
      <c r="F129" s="10"/>
      <c r="G129" s="186">
        <f>G130</f>
        <v>0</v>
      </c>
      <c r="H129" s="272"/>
      <c r="K129" s="1"/>
      <c r="L129" s="1"/>
    </row>
    <row r="130" spans="1:12" ht="34.5" customHeight="1" hidden="1">
      <c r="A130" s="98"/>
      <c r="B130" s="172" t="s">
        <v>339</v>
      </c>
      <c r="C130" s="10"/>
      <c r="D130" s="10"/>
      <c r="E130" s="10" t="s">
        <v>343</v>
      </c>
      <c r="F130" s="10"/>
      <c r="G130" s="186">
        <f>G131</f>
        <v>0</v>
      </c>
      <c r="H130" s="272"/>
      <c r="K130" s="1"/>
      <c r="L130" s="1"/>
    </row>
    <row r="131" spans="1:12" ht="17.25" customHeight="1" hidden="1">
      <c r="A131" s="98"/>
      <c r="B131" s="173" t="s">
        <v>140</v>
      </c>
      <c r="C131" s="10"/>
      <c r="D131" s="10"/>
      <c r="E131" s="10" t="s">
        <v>343</v>
      </c>
      <c r="F131" s="10" t="s">
        <v>137</v>
      </c>
      <c r="G131" s="186"/>
      <c r="H131" s="272">
        <v>-28</v>
      </c>
      <c r="K131" s="1"/>
      <c r="L131" s="1"/>
    </row>
    <row r="132" spans="1:12" ht="54.75" customHeight="1">
      <c r="A132" s="174">
        <v>6</v>
      </c>
      <c r="B132" s="188" t="s">
        <v>190</v>
      </c>
      <c r="C132" s="141" t="s">
        <v>54</v>
      </c>
      <c r="D132" s="141" t="s">
        <v>64</v>
      </c>
      <c r="E132" s="154" t="s">
        <v>256</v>
      </c>
      <c r="F132" s="9"/>
      <c r="G132" s="130">
        <f>G133</f>
        <v>2624.5</v>
      </c>
      <c r="H132" s="272"/>
      <c r="K132" s="1"/>
      <c r="L132" s="1"/>
    </row>
    <row r="133" spans="1:12" ht="18" customHeight="1">
      <c r="A133" s="98"/>
      <c r="B133" s="144" t="s">
        <v>289</v>
      </c>
      <c r="C133" s="9"/>
      <c r="D133" s="9"/>
      <c r="E133" s="9" t="s">
        <v>308</v>
      </c>
      <c r="F133" s="9"/>
      <c r="G133" s="129">
        <f>G134+G144+G148+G151+G160</f>
        <v>2624.5</v>
      </c>
      <c r="H133" s="272"/>
      <c r="K133" s="1"/>
      <c r="L133" s="1"/>
    </row>
    <row r="134" spans="1:12" ht="33" customHeight="1">
      <c r="A134" s="98"/>
      <c r="B134" s="144" t="s">
        <v>309</v>
      </c>
      <c r="C134" s="9"/>
      <c r="D134" s="9"/>
      <c r="E134" s="9" t="s">
        <v>310</v>
      </c>
      <c r="F134" s="9"/>
      <c r="G134" s="129">
        <f>G137+G139+G141</f>
        <v>242.5</v>
      </c>
      <c r="H134" s="272"/>
      <c r="K134" s="1"/>
      <c r="L134" s="1"/>
    </row>
    <row r="135" spans="1:12" ht="24.75" customHeight="1" hidden="1">
      <c r="A135" s="98"/>
      <c r="B135" s="144" t="s">
        <v>271</v>
      </c>
      <c r="C135" s="9"/>
      <c r="D135" s="9"/>
      <c r="E135" s="9" t="s">
        <v>311</v>
      </c>
      <c r="F135" s="9"/>
      <c r="G135" s="129">
        <f>G136</f>
        <v>0</v>
      </c>
      <c r="H135" s="272"/>
      <c r="K135" s="1"/>
      <c r="L135" s="1"/>
    </row>
    <row r="136" spans="1:12" ht="25.5" customHeight="1" hidden="1">
      <c r="A136" s="98"/>
      <c r="B136" s="142" t="s">
        <v>268</v>
      </c>
      <c r="C136" s="9"/>
      <c r="D136" s="9"/>
      <c r="E136" s="9" t="s">
        <v>311</v>
      </c>
      <c r="F136" s="9" t="s">
        <v>135</v>
      </c>
      <c r="G136" s="129"/>
      <c r="H136" s="272"/>
      <c r="K136" s="1"/>
      <c r="L136" s="1"/>
    </row>
    <row r="137" spans="1:12" ht="31.5" customHeight="1">
      <c r="A137" s="98"/>
      <c r="B137" s="144" t="s">
        <v>236</v>
      </c>
      <c r="C137" s="9"/>
      <c r="D137" s="9"/>
      <c r="E137" s="9" t="s">
        <v>312</v>
      </c>
      <c r="F137" s="9"/>
      <c r="G137" s="129">
        <f>G138</f>
        <v>242.5</v>
      </c>
      <c r="H137" s="272"/>
      <c r="K137" s="1"/>
      <c r="L137" s="1"/>
    </row>
    <row r="138" spans="1:12" ht="33.75" customHeight="1">
      <c r="A138" s="98"/>
      <c r="B138" s="142" t="s">
        <v>268</v>
      </c>
      <c r="C138" s="9" t="s">
        <v>54</v>
      </c>
      <c r="D138" s="9" t="s">
        <v>64</v>
      </c>
      <c r="E138" s="9" t="s">
        <v>312</v>
      </c>
      <c r="F138" s="9" t="s">
        <v>135</v>
      </c>
      <c r="G138" s="129">
        <v>242.5</v>
      </c>
      <c r="H138" s="272"/>
      <c r="K138" s="1"/>
      <c r="L138" s="1"/>
    </row>
    <row r="139" spans="1:12" ht="21" customHeight="1" hidden="1">
      <c r="A139" s="98"/>
      <c r="B139" s="337" t="s">
        <v>376</v>
      </c>
      <c r="C139" s="335"/>
      <c r="D139" s="335"/>
      <c r="E139" s="330" t="s">
        <v>380</v>
      </c>
      <c r="F139" s="330"/>
      <c r="G139" s="331">
        <f>G140</f>
        <v>0</v>
      </c>
      <c r="H139" s="272"/>
      <c r="K139" s="1"/>
      <c r="L139" s="1"/>
    </row>
    <row r="140" spans="1:12" ht="33" customHeight="1" hidden="1">
      <c r="A140" s="98"/>
      <c r="B140" s="337" t="s">
        <v>377</v>
      </c>
      <c r="C140" s="335"/>
      <c r="D140" s="335"/>
      <c r="E140" s="330" t="s">
        <v>380</v>
      </c>
      <c r="F140" s="330" t="s">
        <v>378</v>
      </c>
      <c r="G140" s="331"/>
      <c r="H140" s="272"/>
      <c r="K140" s="1"/>
      <c r="L140" s="1"/>
    </row>
    <row r="141" spans="1:12" ht="21" customHeight="1" hidden="1">
      <c r="A141" s="98"/>
      <c r="B141" s="337" t="s">
        <v>376</v>
      </c>
      <c r="C141" s="335"/>
      <c r="D141" s="335"/>
      <c r="E141" s="330" t="s">
        <v>379</v>
      </c>
      <c r="F141" s="330"/>
      <c r="G141" s="331">
        <f>G142+G143</f>
        <v>0</v>
      </c>
      <c r="H141" s="272"/>
      <c r="K141" s="1"/>
      <c r="L141" s="1"/>
    </row>
    <row r="142" spans="1:12" ht="35.25" customHeight="1" hidden="1">
      <c r="A142" s="98"/>
      <c r="B142" s="337" t="s">
        <v>268</v>
      </c>
      <c r="C142" s="335"/>
      <c r="D142" s="335"/>
      <c r="E142" s="330" t="s">
        <v>379</v>
      </c>
      <c r="F142" s="330" t="s">
        <v>135</v>
      </c>
      <c r="G142" s="331"/>
      <c r="H142" s="272"/>
      <c r="K142" s="1"/>
      <c r="L142" s="1"/>
    </row>
    <row r="143" spans="1:12" ht="35.25" customHeight="1" hidden="1">
      <c r="A143" s="98"/>
      <c r="B143" s="337" t="s">
        <v>377</v>
      </c>
      <c r="C143" s="335"/>
      <c r="D143" s="335"/>
      <c r="E143" s="330" t="s">
        <v>379</v>
      </c>
      <c r="F143" s="330" t="s">
        <v>378</v>
      </c>
      <c r="G143" s="331"/>
      <c r="H143" s="272"/>
      <c r="K143" s="1"/>
      <c r="L143" s="1"/>
    </row>
    <row r="144" spans="1:12" ht="30.75" customHeight="1">
      <c r="A144" s="98"/>
      <c r="B144" s="190" t="s">
        <v>313</v>
      </c>
      <c r="C144" s="10" t="s">
        <v>54</v>
      </c>
      <c r="D144" s="10" t="s">
        <v>65</v>
      </c>
      <c r="E144" s="10" t="s">
        <v>314</v>
      </c>
      <c r="F144" s="10"/>
      <c r="G144" s="186">
        <f>G145</f>
        <v>678</v>
      </c>
      <c r="H144" s="272"/>
      <c r="K144" s="1"/>
      <c r="L144" s="1"/>
    </row>
    <row r="145" spans="1:12" ht="19.5" customHeight="1">
      <c r="A145" s="98"/>
      <c r="B145" s="191" t="s">
        <v>113</v>
      </c>
      <c r="C145" s="10"/>
      <c r="D145" s="10"/>
      <c r="E145" s="10" t="s">
        <v>315</v>
      </c>
      <c r="F145" s="10"/>
      <c r="G145" s="186">
        <f>G146+G147</f>
        <v>678</v>
      </c>
      <c r="H145" s="272"/>
      <c r="K145" s="1"/>
      <c r="L145" s="1"/>
    </row>
    <row r="146" spans="1:12" ht="33.75" customHeight="1">
      <c r="A146" s="98"/>
      <c r="B146" s="172" t="s">
        <v>268</v>
      </c>
      <c r="C146" s="10" t="s">
        <v>54</v>
      </c>
      <c r="D146" s="10" t="s">
        <v>65</v>
      </c>
      <c r="E146" s="10" t="s">
        <v>315</v>
      </c>
      <c r="F146" s="10" t="s">
        <v>135</v>
      </c>
      <c r="G146" s="186">
        <v>678</v>
      </c>
      <c r="H146" s="272"/>
      <c r="I146" s="5"/>
      <c r="J146" s="5"/>
      <c r="K146" s="1"/>
      <c r="L146" s="1"/>
    </row>
    <row r="147" spans="1:12" ht="33.75" customHeight="1" hidden="1">
      <c r="A147" s="98"/>
      <c r="B147" s="172" t="s">
        <v>377</v>
      </c>
      <c r="C147" s="10"/>
      <c r="D147" s="10"/>
      <c r="E147" s="10" t="s">
        <v>315</v>
      </c>
      <c r="F147" s="10" t="s">
        <v>378</v>
      </c>
      <c r="G147" s="186"/>
      <c r="H147" s="272"/>
      <c r="I147" s="5"/>
      <c r="J147" s="5"/>
      <c r="K147" s="1"/>
      <c r="L147" s="1"/>
    </row>
    <row r="148" spans="1:12" ht="32.25" customHeight="1">
      <c r="A148" s="98"/>
      <c r="B148" s="190" t="s">
        <v>317</v>
      </c>
      <c r="C148" s="10" t="s">
        <v>54</v>
      </c>
      <c r="D148" s="10" t="s">
        <v>65</v>
      </c>
      <c r="E148" s="10" t="s">
        <v>316</v>
      </c>
      <c r="F148" s="10"/>
      <c r="G148" s="186">
        <f>G149</f>
        <v>100</v>
      </c>
      <c r="H148" s="272"/>
      <c r="K148" s="1"/>
      <c r="L148" s="1"/>
    </row>
    <row r="149" spans="1:12" ht="21.75" customHeight="1">
      <c r="A149" s="98"/>
      <c r="B149" s="191" t="s">
        <v>114</v>
      </c>
      <c r="C149" s="10"/>
      <c r="D149" s="10"/>
      <c r="E149" s="10" t="s">
        <v>318</v>
      </c>
      <c r="F149" s="10"/>
      <c r="G149" s="186">
        <f>G150</f>
        <v>100</v>
      </c>
      <c r="H149" s="272"/>
      <c r="K149" s="1"/>
      <c r="L149" s="1"/>
    </row>
    <row r="150" spans="1:12" ht="32.25" customHeight="1">
      <c r="A150" s="98"/>
      <c r="B150" s="172" t="s">
        <v>268</v>
      </c>
      <c r="C150" s="10" t="s">
        <v>54</v>
      </c>
      <c r="D150" s="10" t="s">
        <v>65</v>
      </c>
      <c r="E150" s="10" t="s">
        <v>318</v>
      </c>
      <c r="F150" s="10" t="s">
        <v>135</v>
      </c>
      <c r="G150" s="186">
        <v>100</v>
      </c>
      <c r="H150" s="272"/>
      <c r="K150" s="1"/>
      <c r="L150" s="1"/>
    </row>
    <row r="151" spans="1:12" ht="22.5" customHeight="1">
      <c r="A151" s="98"/>
      <c r="B151" s="191" t="s">
        <v>320</v>
      </c>
      <c r="C151" s="10" t="s">
        <v>54</v>
      </c>
      <c r="D151" s="10" t="s">
        <v>65</v>
      </c>
      <c r="E151" s="10" t="s">
        <v>319</v>
      </c>
      <c r="F151" s="10"/>
      <c r="G151" s="186">
        <f>G152+G156+G158+G154</f>
        <v>1604</v>
      </c>
      <c r="H151" s="272"/>
      <c r="K151" s="1"/>
      <c r="L151" s="1"/>
    </row>
    <row r="152" spans="1:12" ht="20.25" customHeight="1">
      <c r="A152" s="98"/>
      <c r="B152" s="223" t="s">
        <v>321</v>
      </c>
      <c r="C152" s="10"/>
      <c r="D152" s="10"/>
      <c r="E152" s="10" t="s">
        <v>322</v>
      </c>
      <c r="F152" s="10"/>
      <c r="G152" s="186">
        <f>G153</f>
        <v>404</v>
      </c>
      <c r="H152" s="272"/>
      <c r="K152" s="1"/>
      <c r="L152" s="1"/>
    </row>
    <row r="153" spans="1:12" ht="34.5" customHeight="1">
      <c r="A153" s="98"/>
      <c r="B153" s="172" t="s">
        <v>268</v>
      </c>
      <c r="C153" s="10" t="s">
        <v>54</v>
      </c>
      <c r="D153" s="10" t="s">
        <v>65</v>
      </c>
      <c r="E153" s="10" t="s">
        <v>322</v>
      </c>
      <c r="F153" s="10" t="s">
        <v>135</v>
      </c>
      <c r="G153" s="186">
        <v>404</v>
      </c>
      <c r="H153" s="272"/>
      <c r="K153" s="1"/>
      <c r="L153" s="1"/>
    </row>
    <row r="154" spans="1:12" ht="34.5" customHeight="1">
      <c r="A154" s="98"/>
      <c r="B154" s="172" t="s">
        <v>22</v>
      </c>
      <c r="C154" s="177"/>
      <c r="D154" s="177"/>
      <c r="E154" s="10" t="s">
        <v>130</v>
      </c>
      <c r="F154" s="10"/>
      <c r="G154" s="186">
        <f>G155</f>
        <v>1200</v>
      </c>
      <c r="H154" s="318"/>
      <c r="K154" s="1"/>
      <c r="L154" s="1"/>
    </row>
    <row r="155" spans="1:12" ht="34.5" customHeight="1">
      <c r="A155" s="98"/>
      <c r="B155" s="172" t="s">
        <v>268</v>
      </c>
      <c r="C155" s="177"/>
      <c r="D155" s="177"/>
      <c r="E155" s="10" t="s">
        <v>130</v>
      </c>
      <c r="F155" s="10" t="s">
        <v>135</v>
      </c>
      <c r="G155" s="186">
        <v>1200</v>
      </c>
      <c r="H155" s="318"/>
      <c r="K155" s="1"/>
      <c r="L155" s="1"/>
    </row>
    <row r="156" spans="1:12" ht="26.25" customHeight="1" hidden="1">
      <c r="A156" s="98"/>
      <c r="B156" s="322" t="s">
        <v>160</v>
      </c>
      <c r="C156" s="177"/>
      <c r="D156" s="177"/>
      <c r="E156" s="10" t="s">
        <v>332</v>
      </c>
      <c r="F156" s="10"/>
      <c r="G156" s="323">
        <f>G157</f>
        <v>0</v>
      </c>
      <c r="H156" s="318"/>
      <c r="K156" s="1"/>
      <c r="L156" s="1"/>
    </row>
    <row r="157" spans="1:12" ht="34.5" customHeight="1" hidden="1">
      <c r="A157" s="98"/>
      <c r="B157" s="172" t="s">
        <v>268</v>
      </c>
      <c r="C157" s="177"/>
      <c r="D157" s="177"/>
      <c r="E157" s="10" t="s">
        <v>332</v>
      </c>
      <c r="F157" s="10" t="s">
        <v>135</v>
      </c>
      <c r="G157" s="323">
        <v>0</v>
      </c>
      <c r="H157" s="318"/>
      <c r="K157" s="1"/>
      <c r="L157" s="1"/>
    </row>
    <row r="158" spans="1:12" ht="34.5" customHeight="1" hidden="1">
      <c r="A158" s="98"/>
      <c r="B158" s="172" t="s">
        <v>161</v>
      </c>
      <c r="C158" s="177"/>
      <c r="D158" s="177"/>
      <c r="E158" s="10" t="s">
        <v>29</v>
      </c>
      <c r="F158" s="10"/>
      <c r="G158" s="323">
        <f>G159</f>
        <v>0</v>
      </c>
      <c r="H158" s="318"/>
      <c r="K158" s="1"/>
      <c r="L158" s="1"/>
    </row>
    <row r="159" spans="1:12" ht="34.5" customHeight="1" hidden="1">
      <c r="A159" s="98"/>
      <c r="B159" s="172" t="s">
        <v>268</v>
      </c>
      <c r="C159" s="177"/>
      <c r="D159" s="177"/>
      <c r="E159" s="10" t="s">
        <v>29</v>
      </c>
      <c r="F159" s="10" t="s">
        <v>135</v>
      </c>
      <c r="G159" s="323">
        <v>0</v>
      </c>
      <c r="H159" s="318"/>
      <c r="K159" s="1"/>
      <c r="L159" s="1"/>
    </row>
    <row r="160" spans="1:12" ht="36" customHeight="1" hidden="1">
      <c r="A160" s="98"/>
      <c r="B160" s="172" t="s">
        <v>362</v>
      </c>
      <c r="C160" s="177"/>
      <c r="D160" s="177"/>
      <c r="E160" s="10" t="s">
        <v>8</v>
      </c>
      <c r="F160" s="10"/>
      <c r="G160" s="323">
        <f>G161</f>
        <v>0</v>
      </c>
      <c r="H160" s="272"/>
      <c r="K160" s="1"/>
      <c r="L160" s="1"/>
    </row>
    <row r="161" spans="1:12" ht="127.5" customHeight="1" hidden="1">
      <c r="A161" s="98"/>
      <c r="B161" s="192" t="s">
        <v>344</v>
      </c>
      <c r="C161" s="177"/>
      <c r="D161" s="177"/>
      <c r="E161" s="10" t="s">
        <v>7</v>
      </c>
      <c r="F161" s="10"/>
      <c r="G161" s="323">
        <f>G162</f>
        <v>0</v>
      </c>
      <c r="H161" s="272"/>
      <c r="K161" s="1"/>
      <c r="L161" s="1"/>
    </row>
    <row r="162" spans="1:12" ht="34.5" customHeight="1" hidden="1">
      <c r="A162" s="98"/>
      <c r="B162" s="172" t="s">
        <v>268</v>
      </c>
      <c r="C162" s="177"/>
      <c r="D162" s="177"/>
      <c r="E162" s="10" t="s">
        <v>7</v>
      </c>
      <c r="F162" s="10" t="s">
        <v>135</v>
      </c>
      <c r="G162" s="323">
        <v>0</v>
      </c>
      <c r="H162" s="272"/>
      <c r="K162" s="1"/>
      <c r="L162" s="1"/>
    </row>
    <row r="163" spans="1:12" ht="33" customHeight="1">
      <c r="A163" s="174">
        <v>7</v>
      </c>
      <c r="B163" s="170" t="s">
        <v>239</v>
      </c>
      <c r="C163" s="182" t="s">
        <v>63</v>
      </c>
      <c r="D163" s="182" t="s">
        <v>55</v>
      </c>
      <c r="E163" s="182" t="s">
        <v>266</v>
      </c>
      <c r="F163" s="183"/>
      <c r="G163" s="184">
        <f>G164</f>
        <v>19.3</v>
      </c>
      <c r="H163" s="272"/>
      <c r="K163" s="1"/>
      <c r="L163" s="1"/>
    </row>
    <row r="164" spans="1:12" ht="35.25" customHeight="1">
      <c r="A164" s="98"/>
      <c r="B164" s="178" t="s">
        <v>283</v>
      </c>
      <c r="C164" s="177" t="s">
        <v>63</v>
      </c>
      <c r="D164" s="177" t="s">
        <v>55</v>
      </c>
      <c r="E164" s="177" t="s">
        <v>285</v>
      </c>
      <c r="F164" s="179"/>
      <c r="G164" s="185">
        <f>G165</f>
        <v>19.3</v>
      </c>
      <c r="H164" s="272"/>
      <c r="K164" s="1"/>
      <c r="L164" s="1"/>
    </row>
    <row r="165" spans="1:12" ht="33" customHeight="1">
      <c r="A165" s="98"/>
      <c r="B165" s="178" t="s">
        <v>267</v>
      </c>
      <c r="C165" s="177"/>
      <c r="D165" s="177"/>
      <c r="E165" s="177" t="s">
        <v>286</v>
      </c>
      <c r="F165" s="179"/>
      <c r="G165" s="185">
        <f>G166</f>
        <v>19.3</v>
      </c>
      <c r="H165" s="272"/>
      <c r="K165" s="1"/>
      <c r="L165" s="1"/>
    </row>
    <row r="166" spans="1:12" ht="33" customHeight="1">
      <c r="A166" s="98"/>
      <c r="B166" s="172" t="s">
        <v>284</v>
      </c>
      <c r="C166" s="177" t="s">
        <v>63</v>
      </c>
      <c r="D166" s="177" t="s">
        <v>55</v>
      </c>
      <c r="E166" s="177" t="s">
        <v>287</v>
      </c>
      <c r="F166" s="179"/>
      <c r="G166" s="185">
        <f>G167</f>
        <v>19.3</v>
      </c>
      <c r="H166" s="272"/>
      <c r="K166" s="1"/>
      <c r="L166" s="1"/>
    </row>
    <row r="167" spans="1:12" ht="19.5" customHeight="1">
      <c r="A167" s="98"/>
      <c r="B167" s="173" t="s">
        <v>140</v>
      </c>
      <c r="C167" s="177" t="s">
        <v>63</v>
      </c>
      <c r="D167" s="177" t="s">
        <v>55</v>
      </c>
      <c r="E167" s="177" t="s">
        <v>287</v>
      </c>
      <c r="F167" s="179" t="s">
        <v>137</v>
      </c>
      <c r="G167" s="185">
        <v>19.3</v>
      </c>
      <c r="H167" s="272"/>
      <c r="K167" s="1"/>
      <c r="L167" s="1"/>
    </row>
    <row r="168" spans="1:12" ht="21.75" customHeight="1">
      <c r="A168" s="174">
        <v>8</v>
      </c>
      <c r="B168" s="350" t="s">
        <v>354</v>
      </c>
      <c r="C168" s="154" t="s">
        <v>63</v>
      </c>
      <c r="D168" s="154" t="s">
        <v>56</v>
      </c>
      <c r="E168" s="154" t="s">
        <v>269</v>
      </c>
      <c r="F168" s="10"/>
      <c r="G168" s="167">
        <f>G169</f>
        <v>30</v>
      </c>
      <c r="H168" s="272"/>
      <c r="K168" s="1"/>
      <c r="L168" s="1"/>
    </row>
    <row r="169" spans="1:12" ht="18" customHeight="1">
      <c r="A169" s="98"/>
      <c r="B169" s="163" t="s">
        <v>355</v>
      </c>
      <c r="C169" s="10" t="s">
        <v>63</v>
      </c>
      <c r="D169" s="10" t="s">
        <v>56</v>
      </c>
      <c r="E169" s="10" t="s">
        <v>270</v>
      </c>
      <c r="F169" s="10"/>
      <c r="G169" s="186">
        <f>G170</f>
        <v>30</v>
      </c>
      <c r="H169" s="272"/>
      <c r="K169" s="1"/>
      <c r="L169" s="1"/>
    </row>
    <row r="170" spans="1:12" ht="20.25" customHeight="1">
      <c r="A170" s="98"/>
      <c r="B170" s="173" t="s">
        <v>357</v>
      </c>
      <c r="C170" s="10" t="s">
        <v>63</v>
      </c>
      <c r="D170" s="10" t="s">
        <v>56</v>
      </c>
      <c r="E170" s="10" t="s">
        <v>356</v>
      </c>
      <c r="F170" s="10"/>
      <c r="G170" s="186">
        <f>G171</f>
        <v>30</v>
      </c>
      <c r="H170" s="272"/>
      <c r="K170" s="1"/>
      <c r="L170" s="1"/>
    </row>
    <row r="171" spans="1:12" ht="17.25" customHeight="1">
      <c r="A171" s="98"/>
      <c r="B171" s="172" t="s">
        <v>141</v>
      </c>
      <c r="C171" s="10" t="s">
        <v>63</v>
      </c>
      <c r="D171" s="10" t="s">
        <v>56</v>
      </c>
      <c r="E171" s="10" t="s">
        <v>356</v>
      </c>
      <c r="F171" s="10" t="s">
        <v>136</v>
      </c>
      <c r="G171" s="186">
        <v>30</v>
      </c>
      <c r="H171" s="272"/>
      <c r="K171" s="1"/>
      <c r="L171" s="1"/>
    </row>
    <row r="172" spans="1:12" ht="15.75" customHeight="1">
      <c r="A172" s="101"/>
      <c r="B172" s="102"/>
      <c r="C172" s="103"/>
      <c r="D172" s="103"/>
      <c r="E172" s="8"/>
      <c r="F172" s="103"/>
      <c r="G172" s="133"/>
      <c r="H172" s="133"/>
      <c r="I172" s="112"/>
      <c r="J172" s="6"/>
      <c r="K172" s="1"/>
      <c r="L172" s="1"/>
    </row>
    <row r="173" spans="1:12" ht="24" customHeight="1">
      <c r="A173" s="101"/>
      <c r="B173" s="102"/>
      <c r="C173" s="103"/>
      <c r="D173" s="103"/>
      <c r="E173" s="8"/>
      <c r="F173" s="103"/>
      <c r="G173" s="133"/>
      <c r="H173" s="133"/>
      <c r="I173" s="112"/>
      <c r="J173" s="6"/>
      <c r="K173" s="1"/>
      <c r="L173" s="1"/>
    </row>
    <row r="174" spans="1:2" s="12" customFormat="1" ht="21" customHeight="1">
      <c r="A174" s="135"/>
      <c r="B174" s="35" t="s">
        <v>151</v>
      </c>
    </row>
    <row r="175" spans="1:7" s="12" customFormat="1" ht="18.75">
      <c r="A175" s="134"/>
      <c r="B175" s="164" t="s">
        <v>128</v>
      </c>
      <c r="F175" s="396" t="s">
        <v>125</v>
      </c>
      <c r="G175" s="396"/>
    </row>
    <row r="176" spans="2:11" ht="18.75">
      <c r="B176" s="38"/>
      <c r="G176" s="78"/>
      <c r="H176" s="78"/>
      <c r="J176" s="6"/>
      <c r="K176" s="99"/>
    </row>
  </sheetData>
  <mergeCells count="12">
    <mergeCell ref="B1:G1"/>
    <mergeCell ref="B2:G2"/>
    <mergeCell ref="F175:G175"/>
    <mergeCell ref="B4:G4"/>
    <mergeCell ref="B5:G5"/>
    <mergeCell ref="A8:G8"/>
    <mergeCell ref="F10:G10"/>
    <mergeCell ref="G11:G12"/>
    <mergeCell ref="A11:A12"/>
    <mergeCell ref="B11:B12"/>
    <mergeCell ref="E11:E12"/>
    <mergeCell ref="F11:F12"/>
  </mergeCells>
  <printOptions/>
  <pageMargins left="0.7480314960629921" right="0.3937007874015748" top="0.5905511811023623" bottom="0.5905511811023623" header="0.5118110236220472" footer="0.5118110236220472"/>
  <pageSetup fitToHeight="4" fitToWidth="1" horizontalDpi="600" verticalDpi="600" orientation="portrait" paperSize="9" scale="92" r:id="rId1"/>
  <rowBreaks count="3" manualBreakCount="3">
    <brk id="81" max="6" man="1"/>
    <brk id="106" max="6" man="1"/>
    <brk id="1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235"/>
  <sheetViews>
    <sheetView view="pageBreakPreview" zoomScale="75" zoomScaleNormal="75" zoomScaleSheetLayoutView="75" workbookViewId="0" topLeftCell="A1">
      <selection activeCell="B5" sqref="B5:H5"/>
    </sheetView>
  </sheetViews>
  <sheetFormatPr defaultColWidth="9.00390625" defaultRowHeight="12.75"/>
  <cols>
    <col min="1" max="1" width="4.875" style="2" customWidth="1"/>
    <col min="2" max="2" width="59.25390625" style="16" customWidth="1"/>
    <col min="3" max="3" width="6.375" style="16" customWidth="1"/>
    <col min="4" max="4" width="5.625" style="6" customWidth="1"/>
    <col min="5" max="5" width="5.375" style="6" customWidth="1"/>
    <col min="6" max="6" width="12.875" style="6" customWidth="1"/>
    <col min="7" max="7" width="5.875" style="6" customWidth="1"/>
    <col min="8" max="8" width="12.00390625" style="55" customWidth="1"/>
    <col min="9" max="9" width="9.75390625" style="55" customWidth="1"/>
    <col min="10" max="10" width="9.875" style="1" customWidth="1"/>
    <col min="11" max="11" width="8.125" style="1" customWidth="1"/>
    <col min="12" max="12" width="12.875" style="100" customWidth="1"/>
    <col min="13" max="13" width="16.125" style="100" customWidth="1"/>
    <col min="14" max="16384" width="9.125" style="1" customWidth="1"/>
  </cols>
  <sheetData>
    <row r="1" spans="2:8" ht="20.25" customHeight="1">
      <c r="B1" s="397" t="s">
        <v>132</v>
      </c>
      <c r="C1" s="397"/>
      <c r="D1" s="398"/>
      <c r="E1" s="398"/>
      <c r="F1" s="398"/>
      <c r="G1" s="398"/>
      <c r="H1" s="398"/>
    </row>
    <row r="2" spans="2:8" ht="18.75" customHeight="1">
      <c r="B2" s="399" t="s">
        <v>395</v>
      </c>
      <c r="C2" s="399"/>
      <c r="D2" s="374"/>
      <c r="E2" s="374"/>
      <c r="F2" s="374"/>
      <c r="G2" s="374"/>
      <c r="H2" s="374"/>
    </row>
    <row r="3" ht="17.25" customHeight="1"/>
    <row r="4" spans="2:17" ht="18" customHeight="1">
      <c r="B4" s="397" t="s">
        <v>132</v>
      </c>
      <c r="C4" s="397"/>
      <c r="D4" s="398"/>
      <c r="E4" s="398"/>
      <c r="F4" s="398"/>
      <c r="G4" s="398"/>
      <c r="H4" s="398"/>
      <c r="I4" s="117"/>
      <c r="J4" s="107"/>
      <c r="K4" s="107"/>
      <c r="L4" s="107"/>
      <c r="M4" s="107"/>
      <c r="N4" s="107"/>
      <c r="O4" s="107"/>
      <c r="P4" s="107"/>
      <c r="Q4" s="107"/>
    </row>
    <row r="5" spans="2:9" ht="18.75">
      <c r="B5" s="399" t="s">
        <v>401</v>
      </c>
      <c r="C5" s="399"/>
      <c r="D5" s="374"/>
      <c r="E5" s="374"/>
      <c r="F5" s="374"/>
      <c r="G5" s="374"/>
      <c r="H5" s="374"/>
      <c r="I5" s="77" t="s">
        <v>117</v>
      </c>
    </row>
    <row r="6" ht="8.25" customHeight="1"/>
    <row r="7" spans="2:3" ht="13.5" customHeight="1" hidden="1">
      <c r="B7" s="146"/>
      <c r="C7" s="146"/>
    </row>
    <row r="8" spans="1:9" ht="39" customHeight="1">
      <c r="A8" s="400" t="s">
        <v>18</v>
      </c>
      <c r="B8" s="400"/>
      <c r="C8" s="400"/>
      <c r="D8" s="400"/>
      <c r="E8" s="400"/>
      <c r="F8" s="400"/>
      <c r="G8" s="400"/>
      <c r="H8" s="400"/>
      <c r="I8" s="131"/>
    </row>
    <row r="9" spans="1:9" ht="15" customHeight="1">
      <c r="A9" s="3"/>
      <c r="B9" s="145"/>
      <c r="C9" s="145"/>
      <c r="D9" s="7"/>
      <c r="E9" s="7"/>
      <c r="F9" s="7"/>
      <c r="G9" s="7"/>
      <c r="H9" s="41"/>
      <c r="I9" s="41"/>
    </row>
    <row r="10" spans="1:13" ht="18.75">
      <c r="A10" s="3"/>
      <c r="B10" s="17"/>
      <c r="C10" s="17"/>
      <c r="D10" s="8"/>
      <c r="E10" s="8"/>
      <c r="F10" s="8"/>
      <c r="G10" s="401" t="s">
        <v>105</v>
      </c>
      <c r="H10" s="402"/>
      <c r="I10" s="137"/>
      <c r="J10" s="108"/>
      <c r="L10" s="1"/>
      <c r="M10" s="1"/>
    </row>
    <row r="11" spans="1:13" ht="3" customHeight="1">
      <c r="A11" s="95"/>
      <c r="B11" s="80"/>
      <c r="C11" s="80"/>
      <c r="D11" s="148"/>
      <c r="E11" s="148"/>
      <c r="F11" s="148"/>
      <c r="G11" s="148"/>
      <c r="H11" s="403" t="s">
        <v>133</v>
      </c>
      <c r="I11" s="138"/>
      <c r="J11" s="109"/>
      <c r="L11" s="1"/>
      <c r="M11" s="1"/>
    </row>
    <row r="12" spans="1:13" ht="18.75">
      <c r="A12" s="96" t="s">
        <v>98</v>
      </c>
      <c r="B12" s="114" t="s">
        <v>85</v>
      </c>
      <c r="C12" s="68" t="s">
        <v>103</v>
      </c>
      <c r="D12" s="68" t="s">
        <v>59</v>
      </c>
      <c r="E12" s="68" t="s">
        <v>60</v>
      </c>
      <c r="F12" s="68" t="s">
        <v>61</v>
      </c>
      <c r="G12" s="68" t="s">
        <v>62</v>
      </c>
      <c r="H12" s="404"/>
      <c r="I12" s="87"/>
      <c r="L12" s="1"/>
      <c r="M12" s="1"/>
    </row>
    <row r="13" spans="1:13" ht="18.75">
      <c r="A13" s="66">
        <v>1</v>
      </c>
      <c r="B13" s="67">
        <v>2</v>
      </c>
      <c r="C13" s="67" t="s">
        <v>81</v>
      </c>
      <c r="D13" s="68" t="s">
        <v>99</v>
      </c>
      <c r="E13" s="68" t="s">
        <v>82</v>
      </c>
      <c r="F13" s="68" t="s">
        <v>83</v>
      </c>
      <c r="G13" s="69" t="s">
        <v>84</v>
      </c>
      <c r="H13" s="64">
        <v>8</v>
      </c>
      <c r="I13" s="110"/>
      <c r="L13" s="1"/>
      <c r="M13" s="1"/>
    </row>
    <row r="14" spans="1:13" ht="31.5">
      <c r="A14" s="269">
        <v>1</v>
      </c>
      <c r="B14" s="170" t="s">
        <v>224</v>
      </c>
      <c r="C14" s="197" t="s">
        <v>225</v>
      </c>
      <c r="D14" s="182"/>
      <c r="E14" s="182"/>
      <c r="F14" s="182"/>
      <c r="G14" s="183"/>
      <c r="H14" s="171">
        <f>H15</f>
        <v>19.3</v>
      </c>
      <c r="I14" s="198"/>
      <c r="J14" s="5"/>
      <c r="K14" s="5"/>
      <c r="L14" s="5"/>
      <c r="M14" s="1"/>
    </row>
    <row r="15" spans="1:13" ht="19.5" customHeight="1">
      <c r="A15" s="270"/>
      <c r="B15" s="170" t="s">
        <v>79</v>
      </c>
      <c r="C15" s="197" t="s">
        <v>225</v>
      </c>
      <c r="D15" s="182" t="s">
        <v>63</v>
      </c>
      <c r="E15" s="182"/>
      <c r="F15" s="182"/>
      <c r="G15" s="183"/>
      <c r="H15" s="171">
        <f aca="true" t="shared" si="0" ref="H15:H20">H16</f>
        <v>19.3</v>
      </c>
      <c r="I15" s="198"/>
      <c r="J15" s="5"/>
      <c r="K15" s="5"/>
      <c r="L15" s="5"/>
      <c r="M15" s="1"/>
    </row>
    <row r="16" spans="1:13" ht="50.25" customHeight="1">
      <c r="A16" s="270"/>
      <c r="B16" s="219" t="s">
        <v>70</v>
      </c>
      <c r="C16" s="199" t="s">
        <v>225</v>
      </c>
      <c r="D16" s="177" t="s">
        <v>63</v>
      </c>
      <c r="E16" s="177" t="s">
        <v>55</v>
      </c>
      <c r="F16" s="182"/>
      <c r="G16" s="183"/>
      <c r="H16" s="220">
        <f t="shared" si="0"/>
        <v>19.3</v>
      </c>
      <c r="I16" s="198"/>
      <c r="J16" s="5"/>
      <c r="K16" s="5"/>
      <c r="L16" s="5"/>
      <c r="M16" s="1"/>
    </row>
    <row r="17" spans="1:13" ht="33.75" customHeight="1">
      <c r="A17" s="270"/>
      <c r="B17" s="219" t="s">
        <v>239</v>
      </c>
      <c r="C17" s="199" t="s">
        <v>225</v>
      </c>
      <c r="D17" s="177" t="s">
        <v>63</v>
      </c>
      <c r="E17" s="177" t="s">
        <v>55</v>
      </c>
      <c r="F17" s="177" t="s">
        <v>266</v>
      </c>
      <c r="G17" s="179"/>
      <c r="H17" s="220">
        <f t="shared" si="0"/>
        <v>19.3</v>
      </c>
      <c r="I17" s="198"/>
      <c r="J17" s="5"/>
      <c r="K17" s="5"/>
      <c r="L17" s="5"/>
      <c r="M17" s="1"/>
    </row>
    <row r="18" spans="1:13" ht="32.25">
      <c r="A18" s="270"/>
      <c r="B18" s="178" t="s">
        <v>283</v>
      </c>
      <c r="C18" s="199" t="s">
        <v>225</v>
      </c>
      <c r="D18" s="177" t="s">
        <v>63</v>
      </c>
      <c r="E18" s="177" t="s">
        <v>55</v>
      </c>
      <c r="F18" s="177" t="s">
        <v>285</v>
      </c>
      <c r="G18" s="179"/>
      <c r="H18" s="220">
        <f>H19</f>
        <v>19.3</v>
      </c>
      <c r="I18" s="198"/>
      <c r="J18" s="5"/>
      <c r="K18" s="5"/>
      <c r="L18" s="5"/>
      <c r="M18" s="1"/>
    </row>
    <row r="19" spans="1:13" ht="32.25">
      <c r="A19" s="270"/>
      <c r="B19" s="178" t="s">
        <v>267</v>
      </c>
      <c r="C19" s="199" t="s">
        <v>225</v>
      </c>
      <c r="D19" s="177" t="s">
        <v>63</v>
      </c>
      <c r="E19" s="177" t="s">
        <v>55</v>
      </c>
      <c r="F19" s="177" t="s">
        <v>286</v>
      </c>
      <c r="G19" s="179"/>
      <c r="H19" s="220">
        <f>H20</f>
        <v>19.3</v>
      </c>
      <c r="I19" s="198"/>
      <c r="J19" s="5"/>
      <c r="K19" s="5"/>
      <c r="L19" s="5"/>
      <c r="M19" s="1"/>
    </row>
    <row r="20" spans="1:13" ht="31.5">
      <c r="A20" s="270"/>
      <c r="B20" s="172" t="s">
        <v>284</v>
      </c>
      <c r="C20" s="199" t="s">
        <v>225</v>
      </c>
      <c r="D20" s="177" t="s">
        <v>63</v>
      </c>
      <c r="E20" s="177" t="s">
        <v>55</v>
      </c>
      <c r="F20" s="177" t="s">
        <v>287</v>
      </c>
      <c r="G20" s="179"/>
      <c r="H20" s="220">
        <f t="shared" si="0"/>
        <v>19.3</v>
      </c>
      <c r="I20" s="198"/>
      <c r="J20" s="5"/>
      <c r="K20" s="5"/>
      <c r="L20" s="5"/>
      <c r="M20" s="1"/>
    </row>
    <row r="21" spans="1:13" ht="18.75">
      <c r="A21" s="270"/>
      <c r="B21" s="173" t="s">
        <v>140</v>
      </c>
      <c r="C21" s="221" t="s">
        <v>225</v>
      </c>
      <c r="D21" s="177" t="s">
        <v>63</v>
      </c>
      <c r="E21" s="177" t="s">
        <v>55</v>
      </c>
      <c r="F21" s="177" t="s">
        <v>287</v>
      </c>
      <c r="G21" s="179" t="s">
        <v>137</v>
      </c>
      <c r="H21" s="220">
        <v>19.3</v>
      </c>
      <c r="I21" s="198"/>
      <c r="J21" s="5"/>
      <c r="K21" s="5"/>
      <c r="L21" s="5"/>
      <c r="M21" s="1"/>
    </row>
    <row r="22" spans="1:13" ht="31.5">
      <c r="A22" s="269">
        <v>2</v>
      </c>
      <c r="B22" s="181" t="s">
        <v>122</v>
      </c>
      <c r="C22" s="197" t="s">
        <v>111</v>
      </c>
      <c r="D22" s="177"/>
      <c r="E22" s="177"/>
      <c r="F22" s="177"/>
      <c r="G22" s="179"/>
      <c r="H22" s="264">
        <f>H23+H64+H72+H87+H114+H153+H200</f>
        <v>16504.3</v>
      </c>
      <c r="I22" s="198"/>
      <c r="J22" s="5"/>
      <c r="K22" s="5"/>
      <c r="L22" s="5"/>
      <c r="M22" s="1"/>
    </row>
    <row r="23" spans="1:12" s="4" customFormat="1" ht="20.25" customHeight="1">
      <c r="A23" s="251"/>
      <c r="B23" s="181" t="s">
        <v>79</v>
      </c>
      <c r="C23" s="197" t="s">
        <v>111</v>
      </c>
      <c r="D23" s="154" t="s">
        <v>63</v>
      </c>
      <c r="E23" s="154"/>
      <c r="F23" s="154"/>
      <c r="G23" s="154"/>
      <c r="H23" s="184">
        <f>H24+H30+H40+H46+H51</f>
        <v>5266.400000000001</v>
      </c>
      <c r="I23" s="200"/>
      <c r="J23" s="201"/>
      <c r="K23" s="201"/>
      <c r="L23" s="201"/>
    </row>
    <row r="24" spans="1:12" s="4" customFormat="1" ht="33.75" customHeight="1">
      <c r="A24" s="251"/>
      <c r="B24" s="172" t="s">
        <v>112</v>
      </c>
      <c r="C24" s="199" t="s">
        <v>111</v>
      </c>
      <c r="D24" s="10" t="s">
        <v>63</v>
      </c>
      <c r="E24" s="10" t="s">
        <v>64</v>
      </c>
      <c r="F24" s="10"/>
      <c r="G24" s="10"/>
      <c r="H24" s="186">
        <f>H25</f>
        <v>1013.5</v>
      </c>
      <c r="I24" s="202"/>
      <c r="J24" s="201"/>
      <c r="K24" s="201"/>
      <c r="L24" s="201"/>
    </row>
    <row r="25" spans="1:12" s="4" customFormat="1" ht="51" customHeight="1">
      <c r="A25" s="251"/>
      <c r="B25" s="173" t="s">
        <v>189</v>
      </c>
      <c r="C25" s="199" t="s">
        <v>111</v>
      </c>
      <c r="D25" s="10" t="s">
        <v>63</v>
      </c>
      <c r="E25" s="10" t="s">
        <v>64</v>
      </c>
      <c r="F25" s="10" t="s">
        <v>240</v>
      </c>
      <c r="G25" s="10"/>
      <c r="H25" s="186">
        <f>H26</f>
        <v>1013.5</v>
      </c>
      <c r="I25" s="202"/>
      <c r="J25" s="201"/>
      <c r="K25" s="201"/>
      <c r="L25" s="201"/>
    </row>
    <row r="26" spans="1:13" ht="18.75">
      <c r="A26" s="253"/>
      <c r="B26" s="194" t="s">
        <v>289</v>
      </c>
      <c r="C26" s="199" t="s">
        <v>111</v>
      </c>
      <c r="D26" s="10" t="s">
        <v>63</v>
      </c>
      <c r="E26" s="10" t="s">
        <v>64</v>
      </c>
      <c r="F26" s="10" t="s">
        <v>241</v>
      </c>
      <c r="G26" s="10"/>
      <c r="H26" s="186">
        <f>SUM(H28:H28)</f>
        <v>1013.5</v>
      </c>
      <c r="I26" s="202"/>
      <c r="J26" s="5"/>
      <c r="K26" s="5"/>
      <c r="L26" s="5"/>
      <c r="M26" s="1"/>
    </row>
    <row r="27" spans="1:13" ht="32.25">
      <c r="A27" s="253"/>
      <c r="B27" s="194" t="s">
        <v>118</v>
      </c>
      <c r="C27" s="199" t="s">
        <v>111</v>
      </c>
      <c r="D27" s="10" t="s">
        <v>63</v>
      </c>
      <c r="E27" s="10" t="s">
        <v>64</v>
      </c>
      <c r="F27" s="10" t="s">
        <v>242</v>
      </c>
      <c r="G27" s="10"/>
      <c r="H27" s="186">
        <f>H28</f>
        <v>1013.5</v>
      </c>
      <c r="I27" s="202"/>
      <c r="J27" s="5"/>
      <c r="K27" s="5"/>
      <c r="L27" s="5"/>
      <c r="M27" s="1"/>
    </row>
    <row r="28" spans="1:13" ht="31.5">
      <c r="A28" s="253"/>
      <c r="B28" s="172" t="s">
        <v>119</v>
      </c>
      <c r="C28" s="199" t="s">
        <v>111</v>
      </c>
      <c r="D28" s="10" t="s">
        <v>63</v>
      </c>
      <c r="E28" s="10" t="s">
        <v>64</v>
      </c>
      <c r="F28" s="10" t="s">
        <v>243</v>
      </c>
      <c r="G28" s="10"/>
      <c r="H28" s="186">
        <f>H29</f>
        <v>1013.5</v>
      </c>
      <c r="I28" s="202"/>
      <c r="J28" s="5"/>
      <c r="K28" s="5"/>
      <c r="L28" s="5"/>
      <c r="M28" s="1"/>
    </row>
    <row r="29" spans="1:13" ht="67.5" customHeight="1">
      <c r="A29" s="253"/>
      <c r="B29" s="172" t="s">
        <v>138</v>
      </c>
      <c r="C29" s="199" t="s">
        <v>111</v>
      </c>
      <c r="D29" s="10" t="s">
        <v>63</v>
      </c>
      <c r="E29" s="10" t="s">
        <v>64</v>
      </c>
      <c r="F29" s="10" t="s">
        <v>243</v>
      </c>
      <c r="G29" s="10" t="s">
        <v>134</v>
      </c>
      <c r="H29" s="186">
        <v>1013.5</v>
      </c>
      <c r="I29" s="203"/>
      <c r="J29" s="5"/>
      <c r="K29" s="5"/>
      <c r="L29" s="5"/>
      <c r="M29" s="1"/>
    </row>
    <row r="30" spans="1:13" ht="51.75" customHeight="1">
      <c r="A30" s="253"/>
      <c r="B30" s="173" t="s">
        <v>100</v>
      </c>
      <c r="C30" s="199" t="s">
        <v>111</v>
      </c>
      <c r="D30" s="10" t="s">
        <v>63</v>
      </c>
      <c r="E30" s="10" t="s">
        <v>69</v>
      </c>
      <c r="F30" s="10"/>
      <c r="G30" s="10"/>
      <c r="H30" s="186">
        <f>H31</f>
        <v>3791.2000000000003</v>
      </c>
      <c r="I30" s="202"/>
      <c r="J30" s="5"/>
      <c r="K30" s="5"/>
      <c r="L30" s="5"/>
      <c r="M30" s="1"/>
    </row>
    <row r="31" spans="1:13" ht="49.5" customHeight="1">
      <c r="A31" s="253"/>
      <c r="B31" s="173" t="s">
        <v>189</v>
      </c>
      <c r="C31" s="199" t="s">
        <v>111</v>
      </c>
      <c r="D31" s="10" t="s">
        <v>63</v>
      </c>
      <c r="E31" s="10" t="s">
        <v>69</v>
      </c>
      <c r="F31" s="10" t="s">
        <v>240</v>
      </c>
      <c r="G31" s="10"/>
      <c r="H31" s="186">
        <f>H32</f>
        <v>3791.2000000000003</v>
      </c>
      <c r="I31" s="202"/>
      <c r="J31" s="5"/>
      <c r="K31" s="5"/>
      <c r="L31" s="5"/>
      <c r="M31" s="1"/>
    </row>
    <row r="32" spans="1:13" ht="18.75">
      <c r="A32" s="253"/>
      <c r="B32" s="194" t="s">
        <v>289</v>
      </c>
      <c r="C32" s="199" t="s">
        <v>111</v>
      </c>
      <c r="D32" s="10" t="s">
        <v>63</v>
      </c>
      <c r="E32" s="10" t="s">
        <v>69</v>
      </c>
      <c r="F32" s="10" t="s">
        <v>241</v>
      </c>
      <c r="G32" s="10"/>
      <c r="H32" s="186">
        <f>H33</f>
        <v>3791.2000000000003</v>
      </c>
      <c r="I32" s="202"/>
      <c r="J32" s="5"/>
      <c r="K32" s="5"/>
      <c r="L32" s="5"/>
      <c r="M32" s="1"/>
    </row>
    <row r="33" spans="1:13" ht="32.25">
      <c r="A33" s="253"/>
      <c r="B33" s="194" t="s">
        <v>290</v>
      </c>
      <c r="C33" s="199" t="s">
        <v>111</v>
      </c>
      <c r="D33" s="10" t="s">
        <v>63</v>
      </c>
      <c r="E33" s="10" t="s">
        <v>69</v>
      </c>
      <c r="F33" s="10" t="s">
        <v>244</v>
      </c>
      <c r="G33" s="10"/>
      <c r="H33" s="186">
        <f>H34+H38</f>
        <v>3791.2000000000003</v>
      </c>
      <c r="I33" s="202"/>
      <c r="J33" s="5"/>
      <c r="K33" s="5"/>
      <c r="L33" s="5"/>
      <c r="M33" s="1"/>
    </row>
    <row r="34" spans="1:13" ht="32.25">
      <c r="A34" s="253"/>
      <c r="B34" s="194" t="s">
        <v>119</v>
      </c>
      <c r="C34" s="199" t="s">
        <v>111</v>
      </c>
      <c r="D34" s="10" t="s">
        <v>63</v>
      </c>
      <c r="E34" s="10" t="s">
        <v>69</v>
      </c>
      <c r="F34" s="10" t="s">
        <v>245</v>
      </c>
      <c r="G34" s="10"/>
      <c r="H34" s="186">
        <f>SUM(H35:H37)</f>
        <v>3787.4</v>
      </c>
      <c r="I34" s="202"/>
      <c r="J34" s="5"/>
      <c r="K34" s="5"/>
      <c r="L34" s="5"/>
      <c r="M34" s="1"/>
    </row>
    <row r="35" spans="1:13" ht="69" customHeight="1">
      <c r="A35" s="253"/>
      <c r="B35" s="172" t="s">
        <v>138</v>
      </c>
      <c r="C35" s="199" t="s">
        <v>111</v>
      </c>
      <c r="D35" s="10" t="s">
        <v>63</v>
      </c>
      <c r="E35" s="10" t="s">
        <v>69</v>
      </c>
      <c r="F35" s="10" t="s">
        <v>245</v>
      </c>
      <c r="G35" s="10" t="s">
        <v>134</v>
      </c>
      <c r="H35" s="186">
        <v>3416.2</v>
      </c>
      <c r="I35" s="203"/>
      <c r="J35" s="5"/>
      <c r="K35" s="5"/>
      <c r="L35" s="5"/>
      <c r="M35" s="1"/>
    </row>
    <row r="36" spans="1:13" ht="33.75" customHeight="1">
      <c r="A36" s="253"/>
      <c r="B36" s="172" t="s">
        <v>268</v>
      </c>
      <c r="C36" s="207" t="s">
        <v>111</v>
      </c>
      <c r="D36" s="10" t="s">
        <v>63</v>
      </c>
      <c r="E36" s="10" t="s">
        <v>69</v>
      </c>
      <c r="F36" s="10" t="s">
        <v>245</v>
      </c>
      <c r="G36" s="10" t="s">
        <v>135</v>
      </c>
      <c r="H36" s="186">
        <v>317.9</v>
      </c>
      <c r="I36" s="226"/>
      <c r="J36" s="375"/>
      <c r="K36" s="375"/>
      <c r="L36" s="375"/>
      <c r="M36" s="1"/>
    </row>
    <row r="37" spans="1:13" ht="18.75">
      <c r="A37" s="253"/>
      <c r="B37" s="172" t="s">
        <v>141</v>
      </c>
      <c r="C37" s="199" t="s">
        <v>111</v>
      </c>
      <c r="D37" s="10" t="s">
        <v>63</v>
      </c>
      <c r="E37" s="10" t="s">
        <v>69</v>
      </c>
      <c r="F37" s="10" t="s">
        <v>245</v>
      </c>
      <c r="G37" s="10" t="s">
        <v>136</v>
      </c>
      <c r="H37" s="186">
        <v>53.3</v>
      </c>
      <c r="I37" s="226"/>
      <c r="J37" s="227"/>
      <c r="K37" s="227"/>
      <c r="L37" s="227"/>
      <c r="M37" s="1"/>
    </row>
    <row r="38" spans="1:13" ht="47.25">
      <c r="A38" s="253"/>
      <c r="B38" s="172" t="s">
        <v>372</v>
      </c>
      <c r="C38" s="199" t="s">
        <v>111</v>
      </c>
      <c r="D38" s="10" t="s">
        <v>63</v>
      </c>
      <c r="E38" s="10" t="s">
        <v>69</v>
      </c>
      <c r="F38" s="10" t="s">
        <v>291</v>
      </c>
      <c r="G38" s="10"/>
      <c r="H38" s="186">
        <f>H39</f>
        <v>3.8</v>
      </c>
      <c r="I38" s="226"/>
      <c r="J38" s="227"/>
      <c r="K38" s="227"/>
      <c r="L38" s="227"/>
      <c r="M38" s="1"/>
    </row>
    <row r="39" spans="1:13" ht="31.5">
      <c r="A39" s="253"/>
      <c r="B39" s="172" t="s">
        <v>268</v>
      </c>
      <c r="C39" s="199" t="s">
        <v>111</v>
      </c>
      <c r="D39" s="10" t="s">
        <v>63</v>
      </c>
      <c r="E39" s="10" t="s">
        <v>69</v>
      </c>
      <c r="F39" s="10" t="s">
        <v>291</v>
      </c>
      <c r="G39" s="10" t="s">
        <v>135</v>
      </c>
      <c r="H39" s="186">
        <v>3.8</v>
      </c>
      <c r="I39" s="226"/>
      <c r="J39" s="227"/>
      <c r="K39" s="227"/>
      <c r="L39" s="227"/>
      <c r="M39" s="1"/>
    </row>
    <row r="40" spans="1:13" ht="47.25" hidden="1">
      <c r="A40" s="253"/>
      <c r="B40" s="219" t="s">
        <v>70</v>
      </c>
      <c r="C40" s="199" t="s">
        <v>111</v>
      </c>
      <c r="D40" s="10" t="s">
        <v>63</v>
      </c>
      <c r="E40" s="10" t="s">
        <v>55</v>
      </c>
      <c r="F40" s="10"/>
      <c r="G40" s="10"/>
      <c r="H40" s="186">
        <f>H41</f>
        <v>0</v>
      </c>
      <c r="I40" s="226"/>
      <c r="J40" s="227"/>
      <c r="K40" s="227"/>
      <c r="L40" s="227"/>
      <c r="M40" s="1"/>
    </row>
    <row r="41" spans="1:13" ht="48" hidden="1">
      <c r="A41" s="253"/>
      <c r="B41" s="173" t="s">
        <v>189</v>
      </c>
      <c r="C41" s="199" t="s">
        <v>111</v>
      </c>
      <c r="D41" s="10" t="s">
        <v>63</v>
      </c>
      <c r="E41" s="10" t="s">
        <v>55</v>
      </c>
      <c r="F41" s="10" t="s">
        <v>240</v>
      </c>
      <c r="G41" s="10"/>
      <c r="H41" s="186">
        <f>H42</f>
        <v>0</v>
      </c>
      <c r="I41" s="226"/>
      <c r="J41" s="227"/>
      <c r="K41" s="227"/>
      <c r="L41" s="227"/>
      <c r="M41" s="1"/>
    </row>
    <row r="42" spans="1:13" ht="18.75" hidden="1">
      <c r="A42" s="253"/>
      <c r="B42" s="194" t="s">
        <v>289</v>
      </c>
      <c r="C42" s="199" t="s">
        <v>111</v>
      </c>
      <c r="D42" s="10" t="s">
        <v>63</v>
      </c>
      <c r="E42" s="10" t="s">
        <v>55</v>
      </c>
      <c r="F42" s="10" t="s">
        <v>241</v>
      </c>
      <c r="G42" s="10"/>
      <c r="H42" s="186">
        <f>H43</f>
        <v>0</v>
      </c>
      <c r="I42" s="226"/>
      <c r="J42" s="227"/>
      <c r="K42" s="227"/>
      <c r="L42" s="227"/>
      <c r="M42" s="1"/>
    </row>
    <row r="43" spans="1:13" ht="35.25" customHeight="1" hidden="1">
      <c r="A43" s="253"/>
      <c r="B43" s="219" t="s">
        <v>267</v>
      </c>
      <c r="C43" s="199" t="s">
        <v>111</v>
      </c>
      <c r="D43" s="10" t="s">
        <v>63</v>
      </c>
      <c r="E43" s="10" t="s">
        <v>55</v>
      </c>
      <c r="F43" s="10" t="s">
        <v>342</v>
      </c>
      <c r="G43" s="10"/>
      <c r="H43" s="186">
        <f>H44</f>
        <v>0</v>
      </c>
      <c r="I43" s="226"/>
      <c r="J43" s="227"/>
      <c r="K43" s="227"/>
      <c r="L43" s="227"/>
      <c r="M43" s="1"/>
    </row>
    <row r="44" spans="1:13" ht="31.5" hidden="1">
      <c r="A44" s="253"/>
      <c r="B44" s="172" t="s">
        <v>339</v>
      </c>
      <c r="C44" s="199" t="s">
        <v>111</v>
      </c>
      <c r="D44" s="10" t="s">
        <v>63</v>
      </c>
      <c r="E44" s="10" t="s">
        <v>55</v>
      </c>
      <c r="F44" s="10" t="s">
        <v>343</v>
      </c>
      <c r="G44" s="10"/>
      <c r="H44" s="186">
        <f>H45</f>
        <v>0</v>
      </c>
      <c r="I44" s="226"/>
      <c r="J44" s="227"/>
      <c r="K44" s="227"/>
      <c r="L44" s="227"/>
      <c r="M44" s="1"/>
    </row>
    <row r="45" spans="1:13" ht="18.75" hidden="1">
      <c r="A45" s="253"/>
      <c r="B45" s="173" t="s">
        <v>140</v>
      </c>
      <c r="C45" s="199" t="s">
        <v>111</v>
      </c>
      <c r="D45" s="10" t="s">
        <v>63</v>
      </c>
      <c r="E45" s="10" t="s">
        <v>55</v>
      </c>
      <c r="F45" s="10" t="s">
        <v>343</v>
      </c>
      <c r="G45" s="10" t="s">
        <v>137</v>
      </c>
      <c r="H45" s="186"/>
      <c r="I45" s="226">
        <v>-28</v>
      </c>
      <c r="J45" s="227"/>
      <c r="K45" s="227"/>
      <c r="L45" s="227"/>
      <c r="M45" s="1"/>
    </row>
    <row r="46" spans="1:13" ht="18.75">
      <c r="A46" s="253"/>
      <c r="B46" s="163" t="s">
        <v>92</v>
      </c>
      <c r="C46" s="199" t="s">
        <v>111</v>
      </c>
      <c r="D46" s="10" t="s">
        <v>63</v>
      </c>
      <c r="E46" s="10" t="s">
        <v>56</v>
      </c>
      <c r="F46" s="10"/>
      <c r="G46" s="10"/>
      <c r="H46" s="186">
        <f>H47</f>
        <v>30</v>
      </c>
      <c r="I46" s="226"/>
      <c r="J46" s="227"/>
      <c r="K46" s="227"/>
      <c r="L46" s="227"/>
      <c r="M46" s="1"/>
    </row>
    <row r="47" spans="1:13" ht="20.25" customHeight="1">
      <c r="A47" s="253"/>
      <c r="B47" s="351" t="s">
        <v>354</v>
      </c>
      <c r="C47" s="199" t="s">
        <v>111</v>
      </c>
      <c r="D47" s="10" t="s">
        <v>63</v>
      </c>
      <c r="E47" s="10" t="s">
        <v>56</v>
      </c>
      <c r="F47" s="10" t="s">
        <v>269</v>
      </c>
      <c r="G47" s="10"/>
      <c r="H47" s="186">
        <f>H48</f>
        <v>30</v>
      </c>
      <c r="I47" s="226"/>
      <c r="J47" s="227"/>
      <c r="K47" s="227"/>
      <c r="L47" s="227"/>
      <c r="M47" s="1"/>
    </row>
    <row r="48" spans="1:13" ht="18.75">
      <c r="A48" s="253"/>
      <c r="B48" s="163" t="s">
        <v>355</v>
      </c>
      <c r="C48" s="199" t="s">
        <v>111</v>
      </c>
      <c r="D48" s="10" t="s">
        <v>63</v>
      </c>
      <c r="E48" s="10" t="s">
        <v>56</v>
      </c>
      <c r="F48" s="10" t="s">
        <v>270</v>
      </c>
      <c r="G48" s="10"/>
      <c r="H48" s="186">
        <f>H49</f>
        <v>30</v>
      </c>
      <c r="I48" s="226"/>
      <c r="J48" s="227"/>
      <c r="K48" s="227"/>
      <c r="L48" s="227"/>
      <c r="M48" s="1"/>
    </row>
    <row r="49" spans="1:13" ht="32.25">
      <c r="A49" s="253"/>
      <c r="B49" s="173" t="s">
        <v>357</v>
      </c>
      <c r="C49" s="199" t="s">
        <v>111</v>
      </c>
      <c r="D49" s="10" t="s">
        <v>63</v>
      </c>
      <c r="E49" s="10" t="s">
        <v>56</v>
      </c>
      <c r="F49" s="10" t="s">
        <v>356</v>
      </c>
      <c r="G49" s="10"/>
      <c r="H49" s="186">
        <f>H50</f>
        <v>30</v>
      </c>
      <c r="I49" s="226"/>
      <c r="J49" s="227"/>
      <c r="K49" s="227"/>
      <c r="L49" s="227"/>
      <c r="M49" s="1"/>
    </row>
    <row r="50" spans="1:13" ht="18.75">
      <c r="A50" s="253"/>
      <c r="B50" s="172" t="s">
        <v>141</v>
      </c>
      <c r="C50" s="199" t="s">
        <v>111</v>
      </c>
      <c r="D50" s="10" t="s">
        <v>63</v>
      </c>
      <c r="E50" s="10" t="s">
        <v>56</v>
      </c>
      <c r="F50" s="10" t="s">
        <v>356</v>
      </c>
      <c r="G50" s="10" t="s">
        <v>136</v>
      </c>
      <c r="H50" s="186">
        <v>30</v>
      </c>
      <c r="I50" s="226"/>
      <c r="J50" s="227"/>
      <c r="K50" s="227"/>
      <c r="L50" s="227"/>
      <c r="M50" s="1"/>
    </row>
    <row r="51" spans="1:13" ht="18.75">
      <c r="A51" s="253"/>
      <c r="B51" s="172" t="s">
        <v>93</v>
      </c>
      <c r="C51" s="199" t="s">
        <v>111</v>
      </c>
      <c r="D51" s="10" t="s">
        <v>63</v>
      </c>
      <c r="E51" s="10" t="s">
        <v>74</v>
      </c>
      <c r="F51" s="10"/>
      <c r="G51" s="10"/>
      <c r="H51" s="186">
        <f>H52+H57</f>
        <v>431.7</v>
      </c>
      <c r="I51" s="226"/>
      <c r="J51" s="227"/>
      <c r="K51" s="227"/>
      <c r="L51" s="227"/>
      <c r="M51" s="1"/>
    </row>
    <row r="52" spans="1:13" ht="51.75" customHeight="1" hidden="1">
      <c r="A52" s="253"/>
      <c r="B52" s="173" t="s">
        <v>298</v>
      </c>
      <c r="C52" s="199" t="s">
        <v>111</v>
      </c>
      <c r="D52" s="10" t="s">
        <v>63</v>
      </c>
      <c r="E52" s="10" t="s">
        <v>74</v>
      </c>
      <c r="F52" s="10" t="s">
        <v>295</v>
      </c>
      <c r="G52" s="10"/>
      <c r="H52" s="186">
        <f>H53</f>
        <v>0</v>
      </c>
      <c r="I52" s="226"/>
      <c r="J52" s="227"/>
      <c r="K52" s="227"/>
      <c r="L52" s="227"/>
      <c r="M52" s="1"/>
    </row>
    <row r="53" spans="1:13" ht="23.25" customHeight="1" hidden="1">
      <c r="A53" s="253"/>
      <c r="B53" s="194" t="s">
        <v>289</v>
      </c>
      <c r="C53" s="199" t="s">
        <v>111</v>
      </c>
      <c r="D53" s="10" t="s">
        <v>63</v>
      </c>
      <c r="E53" s="10" t="s">
        <v>74</v>
      </c>
      <c r="F53" s="10" t="s">
        <v>296</v>
      </c>
      <c r="G53" s="10"/>
      <c r="H53" s="186">
        <f>H54</f>
        <v>0</v>
      </c>
      <c r="I53" s="226"/>
      <c r="J53" s="227"/>
      <c r="K53" s="227"/>
      <c r="L53" s="227"/>
      <c r="M53" s="1"/>
    </row>
    <row r="54" spans="1:13" ht="65.25" customHeight="1" hidden="1">
      <c r="A54" s="253"/>
      <c r="B54" s="172" t="s">
        <v>276</v>
      </c>
      <c r="C54" s="199" t="s">
        <v>111</v>
      </c>
      <c r="D54" s="10" t="s">
        <v>63</v>
      </c>
      <c r="E54" s="10" t="s">
        <v>74</v>
      </c>
      <c r="F54" s="10" t="s">
        <v>297</v>
      </c>
      <c r="G54" s="10"/>
      <c r="H54" s="186">
        <f>H55</f>
        <v>0</v>
      </c>
      <c r="I54" s="226"/>
      <c r="J54" s="227"/>
      <c r="K54" s="227"/>
      <c r="L54" s="227"/>
      <c r="M54" s="1"/>
    </row>
    <row r="55" spans="1:13" ht="35.25" customHeight="1" hidden="1">
      <c r="A55" s="253"/>
      <c r="B55" s="172" t="s">
        <v>275</v>
      </c>
      <c r="C55" s="199" t="s">
        <v>111</v>
      </c>
      <c r="D55" s="10" t="s">
        <v>63</v>
      </c>
      <c r="E55" s="10" t="s">
        <v>74</v>
      </c>
      <c r="F55" s="10" t="s">
        <v>272</v>
      </c>
      <c r="G55" s="10"/>
      <c r="H55" s="186">
        <f>H56</f>
        <v>0</v>
      </c>
      <c r="I55" s="226"/>
      <c r="J55" s="227"/>
      <c r="K55" s="227"/>
      <c r="L55" s="227"/>
      <c r="M55" s="1"/>
    </row>
    <row r="56" spans="1:13" ht="31.5" hidden="1">
      <c r="A56" s="253"/>
      <c r="B56" s="172" t="s">
        <v>139</v>
      </c>
      <c r="C56" s="199" t="s">
        <v>111</v>
      </c>
      <c r="D56" s="10" t="s">
        <v>63</v>
      </c>
      <c r="E56" s="10" t="s">
        <v>74</v>
      </c>
      <c r="F56" s="10" t="s">
        <v>272</v>
      </c>
      <c r="G56" s="10" t="s">
        <v>135</v>
      </c>
      <c r="H56" s="186">
        <v>0</v>
      </c>
      <c r="I56" s="226"/>
      <c r="J56" s="227"/>
      <c r="K56" s="227"/>
      <c r="L56" s="227"/>
      <c r="M56" s="1"/>
    </row>
    <row r="57" spans="1:13" ht="51.75" customHeight="1">
      <c r="A57" s="253"/>
      <c r="B57" s="173" t="s">
        <v>189</v>
      </c>
      <c r="C57" s="199" t="s">
        <v>111</v>
      </c>
      <c r="D57" s="204" t="s">
        <v>63</v>
      </c>
      <c r="E57" s="204" t="s">
        <v>74</v>
      </c>
      <c r="F57" s="10" t="s">
        <v>240</v>
      </c>
      <c r="G57" s="204"/>
      <c r="H57" s="186">
        <f>H58</f>
        <v>431.7</v>
      </c>
      <c r="I57" s="226"/>
      <c r="J57" s="227"/>
      <c r="K57" s="227"/>
      <c r="L57" s="227"/>
      <c r="M57" s="1"/>
    </row>
    <row r="58" spans="1:13" ht="24" customHeight="1">
      <c r="A58" s="253"/>
      <c r="B58" s="194" t="s">
        <v>289</v>
      </c>
      <c r="C58" s="199" t="s">
        <v>111</v>
      </c>
      <c r="D58" s="204" t="s">
        <v>63</v>
      </c>
      <c r="E58" s="204" t="s">
        <v>74</v>
      </c>
      <c r="F58" s="10" t="s">
        <v>241</v>
      </c>
      <c r="G58" s="204"/>
      <c r="H58" s="186">
        <f>H59</f>
        <v>431.7</v>
      </c>
      <c r="I58" s="226"/>
      <c r="J58" s="227"/>
      <c r="K58" s="227"/>
      <c r="L58" s="227"/>
      <c r="M58" s="1"/>
    </row>
    <row r="59" spans="1:13" ht="36.75" customHeight="1">
      <c r="A59" s="253"/>
      <c r="B59" s="194" t="s">
        <v>341</v>
      </c>
      <c r="C59" s="199" t="s">
        <v>111</v>
      </c>
      <c r="D59" s="204" t="s">
        <v>63</v>
      </c>
      <c r="E59" s="204" t="s">
        <v>74</v>
      </c>
      <c r="F59" s="10" t="s">
        <v>244</v>
      </c>
      <c r="G59" s="204"/>
      <c r="H59" s="186">
        <f>H62+H60</f>
        <v>431.7</v>
      </c>
      <c r="I59" s="226"/>
      <c r="J59" s="227"/>
      <c r="K59" s="227"/>
      <c r="L59" s="227"/>
      <c r="M59" s="1"/>
    </row>
    <row r="60" spans="1:13" ht="48" customHeight="1">
      <c r="A60" s="253"/>
      <c r="B60" s="173" t="s">
        <v>191</v>
      </c>
      <c r="C60" s="199" t="s">
        <v>111</v>
      </c>
      <c r="D60" s="204" t="s">
        <v>63</v>
      </c>
      <c r="E60" s="204" t="s">
        <v>74</v>
      </c>
      <c r="F60" s="10" t="s">
        <v>288</v>
      </c>
      <c r="G60" s="10"/>
      <c r="H60" s="186">
        <f>H61</f>
        <v>381.7</v>
      </c>
      <c r="I60" s="226"/>
      <c r="J60" s="227"/>
      <c r="K60" s="227"/>
      <c r="L60" s="227"/>
      <c r="M60" s="1"/>
    </row>
    <row r="61" spans="1:13" ht="32.25" customHeight="1">
      <c r="A61" s="253"/>
      <c r="B61" s="172" t="s">
        <v>268</v>
      </c>
      <c r="C61" s="199" t="s">
        <v>111</v>
      </c>
      <c r="D61" s="204" t="s">
        <v>63</v>
      </c>
      <c r="E61" s="204" t="s">
        <v>74</v>
      </c>
      <c r="F61" s="10" t="s">
        <v>288</v>
      </c>
      <c r="G61" s="10" t="s">
        <v>135</v>
      </c>
      <c r="H61" s="186">
        <v>381.7</v>
      </c>
      <c r="I61" s="226"/>
      <c r="J61" s="227"/>
      <c r="K61" s="227"/>
      <c r="L61" s="227"/>
      <c r="M61" s="1"/>
    </row>
    <row r="62" spans="1:13" ht="49.5" customHeight="1">
      <c r="A62" s="253"/>
      <c r="B62" s="172" t="s">
        <v>235</v>
      </c>
      <c r="C62" s="199" t="s">
        <v>111</v>
      </c>
      <c r="D62" s="204" t="s">
        <v>63</v>
      </c>
      <c r="E62" s="204" t="s">
        <v>74</v>
      </c>
      <c r="F62" s="10" t="s">
        <v>246</v>
      </c>
      <c r="G62" s="204"/>
      <c r="H62" s="186">
        <f>H63</f>
        <v>50</v>
      </c>
      <c r="I62" s="202"/>
      <c r="J62" s="5"/>
      <c r="K62" s="5"/>
      <c r="L62" s="5"/>
      <c r="M62" s="1"/>
    </row>
    <row r="63" spans="1:13" ht="34.5" customHeight="1">
      <c r="A63" s="253"/>
      <c r="B63" s="172" t="s">
        <v>268</v>
      </c>
      <c r="C63" s="199" t="s">
        <v>111</v>
      </c>
      <c r="D63" s="204" t="s">
        <v>63</v>
      </c>
      <c r="E63" s="204" t="s">
        <v>74</v>
      </c>
      <c r="F63" s="10" t="s">
        <v>246</v>
      </c>
      <c r="G63" s="204" t="s">
        <v>135</v>
      </c>
      <c r="H63" s="186">
        <v>50</v>
      </c>
      <c r="I63" s="203"/>
      <c r="J63" s="5"/>
      <c r="K63" s="5"/>
      <c r="L63" s="5"/>
      <c r="M63" s="1"/>
    </row>
    <row r="64" spans="1:12" s="4" customFormat="1" ht="21.75" customHeight="1">
      <c r="A64" s="251"/>
      <c r="B64" s="350" t="s">
        <v>89</v>
      </c>
      <c r="C64" s="197" t="s">
        <v>111</v>
      </c>
      <c r="D64" s="154" t="s">
        <v>64</v>
      </c>
      <c r="E64" s="154"/>
      <c r="F64" s="10"/>
      <c r="G64" s="10"/>
      <c r="H64" s="167">
        <f>H65</f>
        <v>246</v>
      </c>
      <c r="I64" s="202"/>
      <c r="J64" s="201"/>
      <c r="K64" s="201"/>
      <c r="L64" s="201"/>
    </row>
    <row r="65" spans="1:12" s="4" customFormat="1" ht="21.75" customHeight="1">
      <c r="A65" s="251"/>
      <c r="B65" s="173" t="s">
        <v>90</v>
      </c>
      <c r="C65" s="199" t="s">
        <v>111</v>
      </c>
      <c r="D65" s="10" t="s">
        <v>64</v>
      </c>
      <c r="E65" s="10" t="s">
        <v>65</v>
      </c>
      <c r="F65" s="10"/>
      <c r="G65" s="10"/>
      <c r="H65" s="186">
        <f>H66</f>
        <v>246</v>
      </c>
      <c r="I65" s="202"/>
      <c r="J65" s="201"/>
      <c r="K65" s="201"/>
      <c r="L65" s="201"/>
    </row>
    <row r="66" spans="1:12" s="4" customFormat="1" ht="49.5" customHeight="1">
      <c r="A66" s="251"/>
      <c r="B66" s="173" t="s">
        <v>189</v>
      </c>
      <c r="C66" s="199" t="s">
        <v>111</v>
      </c>
      <c r="D66" s="10" t="s">
        <v>64</v>
      </c>
      <c r="E66" s="10" t="s">
        <v>65</v>
      </c>
      <c r="F66" s="10" t="s">
        <v>240</v>
      </c>
      <c r="G66" s="10"/>
      <c r="H66" s="186">
        <f>H67</f>
        <v>246</v>
      </c>
      <c r="I66" s="202"/>
      <c r="J66" s="201"/>
      <c r="K66" s="201"/>
      <c r="L66" s="201"/>
    </row>
    <row r="67" spans="1:12" s="4" customFormat="1" ht="20.25" customHeight="1">
      <c r="A67" s="251"/>
      <c r="B67" s="194" t="s">
        <v>289</v>
      </c>
      <c r="C67" s="199" t="s">
        <v>111</v>
      </c>
      <c r="D67" s="10" t="s">
        <v>64</v>
      </c>
      <c r="E67" s="10" t="s">
        <v>65</v>
      </c>
      <c r="F67" s="10" t="s">
        <v>241</v>
      </c>
      <c r="G67" s="10"/>
      <c r="H67" s="186">
        <f>H68</f>
        <v>246</v>
      </c>
      <c r="I67" s="202"/>
      <c r="J67" s="201"/>
      <c r="K67" s="201"/>
      <c r="L67" s="201"/>
    </row>
    <row r="68" spans="1:12" s="4" customFormat="1" ht="36" customHeight="1">
      <c r="A68" s="251"/>
      <c r="B68" s="194" t="s">
        <v>341</v>
      </c>
      <c r="C68" s="207" t="s">
        <v>111</v>
      </c>
      <c r="D68" s="10" t="s">
        <v>64</v>
      </c>
      <c r="E68" s="10" t="s">
        <v>65</v>
      </c>
      <c r="F68" s="10" t="s">
        <v>244</v>
      </c>
      <c r="G68" s="10"/>
      <c r="H68" s="186">
        <f>H69</f>
        <v>246</v>
      </c>
      <c r="I68" s="202"/>
      <c r="J68" s="201"/>
      <c r="K68" s="201"/>
      <c r="L68" s="201"/>
    </row>
    <row r="69" spans="1:12" s="4" customFormat="1" ht="51" customHeight="1">
      <c r="A69" s="251"/>
      <c r="B69" s="363" t="s">
        <v>340</v>
      </c>
      <c r="C69" s="199" t="s">
        <v>111</v>
      </c>
      <c r="D69" s="10" t="s">
        <v>64</v>
      </c>
      <c r="E69" s="10" t="s">
        <v>65</v>
      </c>
      <c r="F69" s="10" t="s">
        <v>365</v>
      </c>
      <c r="G69" s="10"/>
      <c r="H69" s="186">
        <f>H70+H71</f>
        <v>246</v>
      </c>
      <c r="I69" s="202"/>
      <c r="J69" s="201"/>
      <c r="K69" s="201"/>
      <c r="L69" s="201"/>
    </row>
    <row r="70" spans="1:12" s="4" customFormat="1" ht="66.75" customHeight="1">
      <c r="A70" s="251"/>
      <c r="B70" s="173" t="s">
        <v>138</v>
      </c>
      <c r="C70" s="199" t="s">
        <v>111</v>
      </c>
      <c r="D70" s="10" t="s">
        <v>64</v>
      </c>
      <c r="E70" s="10" t="s">
        <v>65</v>
      </c>
      <c r="F70" s="10" t="s">
        <v>365</v>
      </c>
      <c r="G70" s="206" t="s">
        <v>134</v>
      </c>
      <c r="H70" s="186">
        <v>244</v>
      </c>
      <c r="I70" s="202"/>
      <c r="J70" s="201"/>
      <c r="K70" s="201"/>
      <c r="L70" s="201"/>
    </row>
    <row r="71" spans="1:12" s="4" customFormat="1" ht="36" customHeight="1">
      <c r="A71" s="251"/>
      <c r="B71" s="172" t="s">
        <v>268</v>
      </c>
      <c r="C71" s="199" t="s">
        <v>111</v>
      </c>
      <c r="D71" s="10" t="s">
        <v>64</v>
      </c>
      <c r="E71" s="10" t="s">
        <v>65</v>
      </c>
      <c r="F71" s="10" t="s">
        <v>365</v>
      </c>
      <c r="G71" s="10" t="s">
        <v>135</v>
      </c>
      <c r="H71" s="186">
        <v>2</v>
      </c>
      <c r="I71" s="202"/>
      <c r="J71" s="201"/>
      <c r="K71" s="201"/>
      <c r="L71" s="201"/>
    </row>
    <row r="72" spans="1:12" s="4" customFormat="1" ht="34.5" customHeight="1">
      <c r="A72" s="251"/>
      <c r="B72" s="259" t="s">
        <v>94</v>
      </c>
      <c r="C72" s="197" t="s">
        <v>111</v>
      </c>
      <c r="D72" s="154" t="s">
        <v>65</v>
      </c>
      <c r="E72" s="10"/>
      <c r="F72" s="10"/>
      <c r="G72" s="10"/>
      <c r="H72" s="167">
        <f>H73+H81</f>
        <v>60.2</v>
      </c>
      <c r="I72" s="130"/>
      <c r="J72" s="201"/>
      <c r="K72" s="201"/>
      <c r="L72" s="201"/>
    </row>
    <row r="73" spans="1:13" ht="48">
      <c r="A73" s="253"/>
      <c r="B73" s="173" t="s">
        <v>30</v>
      </c>
      <c r="C73" s="199" t="s">
        <v>111</v>
      </c>
      <c r="D73" s="10" t="s">
        <v>65</v>
      </c>
      <c r="E73" s="10" t="s">
        <v>282</v>
      </c>
      <c r="F73" s="10"/>
      <c r="G73" s="10"/>
      <c r="H73" s="186">
        <f>H74</f>
        <v>33.6</v>
      </c>
      <c r="I73" s="129"/>
      <c r="J73" s="5"/>
      <c r="K73" s="5"/>
      <c r="L73" s="5"/>
      <c r="M73" s="1"/>
    </row>
    <row r="74" spans="1:13" ht="54" customHeight="1">
      <c r="A74" s="253"/>
      <c r="B74" s="163" t="s">
        <v>185</v>
      </c>
      <c r="C74" s="199" t="s">
        <v>111</v>
      </c>
      <c r="D74" s="10" t="s">
        <v>65</v>
      </c>
      <c r="E74" s="10" t="s">
        <v>282</v>
      </c>
      <c r="F74" s="10" t="s">
        <v>247</v>
      </c>
      <c r="G74" s="10"/>
      <c r="H74" s="186">
        <f>H75</f>
        <v>33.6</v>
      </c>
      <c r="I74" s="129"/>
      <c r="J74" s="5"/>
      <c r="K74" s="5"/>
      <c r="L74" s="5"/>
      <c r="M74" s="1"/>
    </row>
    <row r="75" spans="1:13" ht="24.75" customHeight="1">
      <c r="A75" s="253"/>
      <c r="B75" s="163" t="s">
        <v>289</v>
      </c>
      <c r="C75" s="199" t="s">
        <v>111</v>
      </c>
      <c r="D75" s="10" t="s">
        <v>65</v>
      </c>
      <c r="E75" s="10" t="s">
        <v>282</v>
      </c>
      <c r="F75" s="10" t="s">
        <v>292</v>
      </c>
      <c r="G75" s="10"/>
      <c r="H75" s="186">
        <f>H76</f>
        <v>33.6</v>
      </c>
      <c r="I75" s="129"/>
      <c r="J75" s="5"/>
      <c r="K75" s="5"/>
      <c r="L75" s="5"/>
      <c r="M75" s="1"/>
    </row>
    <row r="76" spans="1:13" ht="50.25" customHeight="1">
      <c r="A76" s="253"/>
      <c r="B76" s="172" t="s">
        <v>299</v>
      </c>
      <c r="C76" s="199" t="s">
        <v>111</v>
      </c>
      <c r="D76" s="10" t="s">
        <v>65</v>
      </c>
      <c r="E76" s="10" t="s">
        <v>282</v>
      </c>
      <c r="F76" s="10" t="s">
        <v>300</v>
      </c>
      <c r="G76" s="10"/>
      <c r="H76" s="186">
        <f>H77+H79</f>
        <v>33.6</v>
      </c>
      <c r="I76" s="129"/>
      <c r="J76" s="5"/>
      <c r="K76" s="5"/>
      <c r="L76" s="5"/>
      <c r="M76" s="1"/>
    </row>
    <row r="77" spans="1:13" ht="37.5" customHeight="1">
      <c r="A77" s="253"/>
      <c r="B77" s="172" t="s">
        <v>248</v>
      </c>
      <c r="C77" s="199" t="s">
        <v>111</v>
      </c>
      <c r="D77" s="10" t="s">
        <v>65</v>
      </c>
      <c r="E77" s="10" t="s">
        <v>282</v>
      </c>
      <c r="F77" s="10" t="s">
        <v>301</v>
      </c>
      <c r="G77" s="10"/>
      <c r="H77" s="186">
        <f>H78</f>
        <v>25.3</v>
      </c>
      <c r="I77" s="129"/>
      <c r="J77" s="5"/>
      <c r="K77" s="5"/>
      <c r="L77" s="5"/>
      <c r="M77" s="1"/>
    </row>
    <row r="78" spans="1:13" ht="36.75" customHeight="1">
      <c r="A78" s="253"/>
      <c r="B78" s="172" t="s">
        <v>268</v>
      </c>
      <c r="C78" s="199" t="s">
        <v>111</v>
      </c>
      <c r="D78" s="10" t="s">
        <v>65</v>
      </c>
      <c r="E78" s="10" t="s">
        <v>282</v>
      </c>
      <c r="F78" s="10" t="s">
        <v>301</v>
      </c>
      <c r="G78" s="10" t="s">
        <v>135</v>
      </c>
      <c r="H78" s="186">
        <v>25.3</v>
      </c>
      <c r="I78" s="129"/>
      <c r="J78" s="5"/>
      <c r="K78" s="5"/>
      <c r="L78" s="5"/>
      <c r="M78" s="1"/>
    </row>
    <row r="79" spans="1:13" ht="82.5" customHeight="1">
      <c r="A79" s="253"/>
      <c r="B79" s="163" t="s">
        <v>10</v>
      </c>
      <c r="C79" s="199" t="s">
        <v>111</v>
      </c>
      <c r="D79" s="10" t="s">
        <v>65</v>
      </c>
      <c r="E79" s="10" t="s">
        <v>282</v>
      </c>
      <c r="F79" s="10" t="s">
        <v>347</v>
      </c>
      <c r="G79" s="10"/>
      <c r="H79" s="186">
        <f>H80</f>
        <v>8.3</v>
      </c>
      <c r="I79" s="129"/>
      <c r="J79" s="5"/>
      <c r="K79" s="5"/>
      <c r="L79" s="5"/>
      <c r="M79" s="1"/>
    </row>
    <row r="80" spans="1:13" ht="39.75" customHeight="1">
      <c r="A80" s="253"/>
      <c r="B80" s="172" t="s">
        <v>268</v>
      </c>
      <c r="C80" s="199" t="s">
        <v>111</v>
      </c>
      <c r="D80" s="10" t="s">
        <v>65</v>
      </c>
      <c r="E80" s="10" t="s">
        <v>282</v>
      </c>
      <c r="F80" s="10" t="s">
        <v>347</v>
      </c>
      <c r="G80" s="10" t="s">
        <v>135</v>
      </c>
      <c r="H80" s="186">
        <v>8.3</v>
      </c>
      <c r="I80" s="129"/>
      <c r="J80" s="5"/>
      <c r="K80" s="5"/>
      <c r="L80" s="5"/>
      <c r="M80" s="1"/>
    </row>
    <row r="81" spans="1:13" ht="33.75" customHeight="1">
      <c r="A81" s="253"/>
      <c r="B81" s="163" t="s">
        <v>353</v>
      </c>
      <c r="C81" s="199" t="s">
        <v>111</v>
      </c>
      <c r="D81" s="10" t="s">
        <v>65</v>
      </c>
      <c r="E81" s="10" t="s">
        <v>392</v>
      </c>
      <c r="F81" s="10"/>
      <c r="G81" s="10"/>
      <c r="H81" s="186">
        <f>H82</f>
        <v>26.6</v>
      </c>
      <c r="I81" s="129"/>
      <c r="J81" s="5"/>
      <c r="K81" s="5"/>
      <c r="L81" s="5"/>
      <c r="M81" s="1"/>
    </row>
    <row r="82" spans="1:13" ht="48.75" customHeight="1">
      <c r="A82" s="253"/>
      <c r="B82" s="163" t="s">
        <v>185</v>
      </c>
      <c r="C82" s="199" t="s">
        <v>111</v>
      </c>
      <c r="D82" s="10" t="s">
        <v>65</v>
      </c>
      <c r="E82" s="10" t="s">
        <v>392</v>
      </c>
      <c r="F82" s="10" t="s">
        <v>247</v>
      </c>
      <c r="G82" s="10"/>
      <c r="H82" s="186">
        <f>H83</f>
        <v>26.6</v>
      </c>
      <c r="I82" s="129"/>
      <c r="J82" s="5"/>
      <c r="K82" s="5"/>
      <c r="L82" s="5"/>
      <c r="M82" s="1"/>
    </row>
    <row r="83" spans="1:13" ht="18" customHeight="1">
      <c r="A83" s="253"/>
      <c r="B83" s="163" t="s">
        <v>289</v>
      </c>
      <c r="C83" s="199" t="s">
        <v>111</v>
      </c>
      <c r="D83" s="10" t="s">
        <v>65</v>
      </c>
      <c r="E83" s="10" t="s">
        <v>392</v>
      </c>
      <c r="F83" s="10" t="s">
        <v>292</v>
      </c>
      <c r="G83" s="10"/>
      <c r="H83" s="186">
        <f>H84</f>
        <v>26.6</v>
      </c>
      <c r="I83" s="129"/>
      <c r="J83" s="5"/>
      <c r="K83" s="5"/>
      <c r="L83" s="5"/>
      <c r="M83" s="1"/>
    </row>
    <row r="84" spans="1:13" ht="35.25" customHeight="1">
      <c r="A84" s="253"/>
      <c r="B84" s="163" t="s">
        <v>361</v>
      </c>
      <c r="C84" s="199" t="s">
        <v>111</v>
      </c>
      <c r="D84" s="10" t="s">
        <v>65</v>
      </c>
      <c r="E84" s="10" t="s">
        <v>392</v>
      </c>
      <c r="F84" s="10" t="s">
        <v>345</v>
      </c>
      <c r="G84" s="10"/>
      <c r="H84" s="186">
        <f>H85</f>
        <v>26.6</v>
      </c>
      <c r="I84" s="129"/>
      <c r="J84" s="5"/>
      <c r="K84" s="5"/>
      <c r="L84" s="5"/>
      <c r="M84" s="1"/>
    </row>
    <row r="85" spans="1:13" ht="64.5" customHeight="1">
      <c r="A85" s="253"/>
      <c r="B85" s="172" t="s">
        <v>2</v>
      </c>
      <c r="C85" s="199" t="s">
        <v>111</v>
      </c>
      <c r="D85" s="10" t="s">
        <v>65</v>
      </c>
      <c r="E85" s="10" t="s">
        <v>392</v>
      </c>
      <c r="F85" s="10" t="s">
        <v>346</v>
      </c>
      <c r="G85" s="10"/>
      <c r="H85" s="186">
        <f>H86</f>
        <v>26.6</v>
      </c>
      <c r="I85" s="129"/>
      <c r="J85" s="241"/>
      <c r="K85" s="5"/>
      <c r="L85" s="5"/>
      <c r="M85" s="1"/>
    </row>
    <row r="86" spans="1:13" ht="33.75" customHeight="1">
      <c r="A86" s="253"/>
      <c r="B86" s="172" t="s">
        <v>268</v>
      </c>
      <c r="C86" s="199" t="s">
        <v>111</v>
      </c>
      <c r="D86" s="10" t="s">
        <v>65</v>
      </c>
      <c r="E86" s="10" t="s">
        <v>392</v>
      </c>
      <c r="F86" s="10" t="s">
        <v>346</v>
      </c>
      <c r="G86" s="10" t="s">
        <v>135</v>
      </c>
      <c r="H86" s="186">
        <v>26.6</v>
      </c>
      <c r="I86" s="129"/>
      <c r="J86" s="241"/>
      <c r="K86" s="5"/>
      <c r="L86" s="5"/>
      <c r="M86" s="1"/>
    </row>
    <row r="87" spans="1:13" ht="19.5" customHeight="1">
      <c r="A87" s="251"/>
      <c r="B87" s="175" t="s">
        <v>95</v>
      </c>
      <c r="C87" s="197" t="s">
        <v>111</v>
      </c>
      <c r="D87" s="154" t="s">
        <v>69</v>
      </c>
      <c r="E87" s="10"/>
      <c r="F87" s="10"/>
      <c r="G87" s="10"/>
      <c r="H87" s="167">
        <f>H88+H100</f>
        <v>2601.9</v>
      </c>
      <c r="I87" s="111"/>
      <c r="J87" s="5"/>
      <c r="K87" s="5"/>
      <c r="L87" s="5"/>
      <c r="M87" s="1"/>
    </row>
    <row r="88" spans="1:13" ht="18" customHeight="1">
      <c r="A88" s="253"/>
      <c r="B88" s="173" t="s">
        <v>75</v>
      </c>
      <c r="C88" s="199" t="s">
        <v>111</v>
      </c>
      <c r="D88" s="10" t="s">
        <v>69</v>
      </c>
      <c r="E88" s="10" t="s">
        <v>58</v>
      </c>
      <c r="F88" s="10"/>
      <c r="G88" s="10"/>
      <c r="H88" s="186">
        <f>H89+H94</f>
        <v>2596.9</v>
      </c>
      <c r="I88" s="111"/>
      <c r="J88" s="5"/>
      <c r="K88" s="5"/>
      <c r="L88" s="5"/>
      <c r="M88" s="1"/>
    </row>
    <row r="89" spans="1:13" ht="48">
      <c r="A89" s="253"/>
      <c r="B89" s="173" t="s">
        <v>145</v>
      </c>
      <c r="C89" s="199" t="s">
        <v>111</v>
      </c>
      <c r="D89" s="10" t="s">
        <v>69</v>
      </c>
      <c r="E89" s="10" t="s">
        <v>58</v>
      </c>
      <c r="F89" s="10" t="s">
        <v>249</v>
      </c>
      <c r="G89" s="10"/>
      <c r="H89" s="186">
        <f>H90</f>
        <v>2596.9</v>
      </c>
      <c r="I89" s="111"/>
      <c r="J89" s="5"/>
      <c r="K89" s="5"/>
      <c r="L89" s="5"/>
      <c r="M89" s="1"/>
    </row>
    <row r="90" spans="1:13" ht="21" customHeight="1">
      <c r="A90" s="253"/>
      <c r="B90" s="173" t="s">
        <v>289</v>
      </c>
      <c r="C90" s="199" t="s">
        <v>111</v>
      </c>
      <c r="D90" s="10" t="s">
        <v>69</v>
      </c>
      <c r="E90" s="10" t="s">
        <v>58</v>
      </c>
      <c r="F90" s="10" t="s">
        <v>250</v>
      </c>
      <c r="G90" s="10"/>
      <c r="H90" s="186">
        <f>H91</f>
        <v>2596.9</v>
      </c>
      <c r="I90" s="111"/>
      <c r="J90" s="5"/>
      <c r="K90" s="5"/>
      <c r="L90" s="5"/>
      <c r="M90" s="1"/>
    </row>
    <row r="91" spans="1:13" ht="48">
      <c r="A91" s="253"/>
      <c r="B91" s="173" t="s">
        <v>304</v>
      </c>
      <c r="C91" s="199" t="s">
        <v>111</v>
      </c>
      <c r="D91" s="10" t="s">
        <v>69</v>
      </c>
      <c r="E91" s="10" t="s">
        <v>58</v>
      </c>
      <c r="F91" s="10" t="s">
        <v>251</v>
      </c>
      <c r="G91" s="10"/>
      <c r="H91" s="186">
        <f>H92</f>
        <v>2596.9</v>
      </c>
      <c r="I91" s="111"/>
      <c r="J91" s="5"/>
      <c r="K91" s="5"/>
      <c r="L91" s="5"/>
      <c r="M91" s="1"/>
    </row>
    <row r="92" spans="1:13" ht="66" customHeight="1">
      <c r="A92" s="253"/>
      <c r="B92" s="173" t="s">
        <v>234</v>
      </c>
      <c r="C92" s="199" t="s">
        <v>111</v>
      </c>
      <c r="D92" s="10" t="s">
        <v>69</v>
      </c>
      <c r="E92" s="10" t="s">
        <v>58</v>
      </c>
      <c r="F92" s="10" t="s">
        <v>252</v>
      </c>
      <c r="G92" s="10"/>
      <c r="H92" s="186">
        <f>H93</f>
        <v>2596.9</v>
      </c>
      <c r="I92" s="111"/>
      <c r="J92" s="5"/>
      <c r="K92" s="5"/>
      <c r="L92" s="5"/>
      <c r="M92" s="1"/>
    </row>
    <row r="93" spans="1:13" ht="31.5">
      <c r="A93" s="251"/>
      <c r="B93" s="172" t="s">
        <v>268</v>
      </c>
      <c r="C93" s="199" t="s">
        <v>111</v>
      </c>
      <c r="D93" s="10" t="s">
        <v>69</v>
      </c>
      <c r="E93" s="10" t="s">
        <v>58</v>
      </c>
      <c r="F93" s="10" t="s">
        <v>252</v>
      </c>
      <c r="G93" s="10" t="s">
        <v>135</v>
      </c>
      <c r="H93" s="186">
        <v>2596.9</v>
      </c>
      <c r="I93" s="271"/>
      <c r="J93" s="5"/>
      <c r="K93" s="5"/>
      <c r="L93" s="5"/>
      <c r="M93" s="1"/>
    </row>
    <row r="94" spans="1:13" ht="32.25" hidden="1">
      <c r="A94" s="251"/>
      <c r="B94" s="250" t="s">
        <v>216</v>
      </c>
      <c r="C94" s="248" t="s">
        <v>111</v>
      </c>
      <c r="D94" s="252" t="s">
        <v>69</v>
      </c>
      <c r="E94" s="252" t="s">
        <v>58</v>
      </c>
      <c r="F94" s="252" t="s">
        <v>213</v>
      </c>
      <c r="G94" s="252"/>
      <c r="H94" s="186">
        <f>H95</f>
        <v>0</v>
      </c>
      <c r="I94" s="111"/>
      <c r="J94" s="5"/>
      <c r="K94" s="5"/>
      <c r="L94" s="5"/>
      <c r="M94" s="1"/>
    </row>
    <row r="95" spans="1:13" ht="48" hidden="1">
      <c r="A95" s="251"/>
      <c r="B95" s="250" t="s">
        <v>217</v>
      </c>
      <c r="C95" s="248" t="s">
        <v>111</v>
      </c>
      <c r="D95" s="252" t="s">
        <v>69</v>
      </c>
      <c r="E95" s="252" t="s">
        <v>58</v>
      </c>
      <c r="F95" s="252" t="s">
        <v>214</v>
      </c>
      <c r="G95" s="252"/>
      <c r="H95" s="186">
        <f>H96+H98</f>
        <v>0</v>
      </c>
      <c r="I95" s="111"/>
      <c r="J95" s="5"/>
      <c r="K95" s="5"/>
      <c r="L95" s="5"/>
      <c r="M95" s="1"/>
    </row>
    <row r="96" spans="1:13" ht="32.25" hidden="1">
      <c r="A96" s="251"/>
      <c r="B96" s="250" t="s">
        <v>218</v>
      </c>
      <c r="C96" s="248" t="s">
        <v>111</v>
      </c>
      <c r="D96" s="252" t="s">
        <v>69</v>
      </c>
      <c r="E96" s="252" t="s">
        <v>58</v>
      </c>
      <c r="F96" s="252" t="s">
        <v>215</v>
      </c>
      <c r="G96" s="252"/>
      <c r="H96" s="186">
        <f>H97</f>
        <v>0</v>
      </c>
      <c r="I96" s="111"/>
      <c r="J96" s="5"/>
      <c r="K96" s="5"/>
      <c r="L96" s="5"/>
      <c r="M96" s="1"/>
    </row>
    <row r="97" spans="1:13" ht="32.25" hidden="1">
      <c r="A97" s="251"/>
      <c r="B97" s="250" t="s">
        <v>139</v>
      </c>
      <c r="C97" s="248" t="s">
        <v>111</v>
      </c>
      <c r="D97" s="252" t="s">
        <v>69</v>
      </c>
      <c r="E97" s="252" t="s">
        <v>58</v>
      </c>
      <c r="F97" s="252" t="s">
        <v>215</v>
      </c>
      <c r="G97" s="252" t="s">
        <v>135</v>
      </c>
      <c r="H97" s="186"/>
      <c r="I97" s="111"/>
      <c r="J97" s="5"/>
      <c r="K97" s="5"/>
      <c r="L97" s="5"/>
      <c r="M97" s="1"/>
    </row>
    <row r="98" spans="1:13" ht="32.25" hidden="1">
      <c r="A98" s="251"/>
      <c r="B98" s="250" t="s">
        <v>218</v>
      </c>
      <c r="C98" s="248" t="s">
        <v>111</v>
      </c>
      <c r="D98" s="252" t="s">
        <v>69</v>
      </c>
      <c r="E98" s="252" t="s">
        <v>58</v>
      </c>
      <c r="F98" s="252" t="s">
        <v>223</v>
      </c>
      <c r="G98" s="252"/>
      <c r="H98" s="186">
        <f>H99</f>
        <v>0</v>
      </c>
      <c r="I98" s="111"/>
      <c r="J98" s="5"/>
      <c r="K98" s="5"/>
      <c r="L98" s="5"/>
      <c r="M98" s="1"/>
    </row>
    <row r="99" spans="1:13" ht="32.25" hidden="1">
      <c r="A99" s="251"/>
      <c r="B99" s="250" t="s">
        <v>139</v>
      </c>
      <c r="C99" s="248" t="s">
        <v>111</v>
      </c>
      <c r="D99" s="252" t="s">
        <v>69</v>
      </c>
      <c r="E99" s="252" t="s">
        <v>58</v>
      </c>
      <c r="F99" s="252" t="s">
        <v>223</v>
      </c>
      <c r="G99" s="252" t="s">
        <v>135</v>
      </c>
      <c r="H99" s="186"/>
      <c r="I99" s="111"/>
      <c r="J99" s="5"/>
      <c r="K99" s="5"/>
      <c r="L99" s="5"/>
      <c r="M99" s="1"/>
    </row>
    <row r="100" spans="1:13" ht="19.5" customHeight="1">
      <c r="A100" s="251"/>
      <c r="B100" s="173" t="s">
        <v>222</v>
      </c>
      <c r="C100" s="199" t="s">
        <v>111</v>
      </c>
      <c r="D100" s="10" t="s">
        <v>69</v>
      </c>
      <c r="E100" s="10" t="s">
        <v>207</v>
      </c>
      <c r="F100" s="10"/>
      <c r="G100" s="10"/>
      <c r="H100" s="186">
        <f>H101+H109</f>
        <v>5</v>
      </c>
      <c r="I100" s="111"/>
      <c r="J100" s="5"/>
      <c r="K100" s="5"/>
      <c r="L100" s="5"/>
      <c r="M100" s="1"/>
    </row>
    <row r="101" spans="1:13" ht="48">
      <c r="A101" s="251"/>
      <c r="B101" s="173" t="s">
        <v>146</v>
      </c>
      <c r="C101" s="199" t="s">
        <v>111</v>
      </c>
      <c r="D101" s="10" t="s">
        <v>69</v>
      </c>
      <c r="E101" s="10" t="s">
        <v>207</v>
      </c>
      <c r="F101" s="10" t="s">
        <v>253</v>
      </c>
      <c r="G101" s="10"/>
      <c r="H101" s="186">
        <f>H102</f>
        <v>5</v>
      </c>
      <c r="I101" s="111"/>
      <c r="J101" s="5"/>
      <c r="K101" s="5"/>
      <c r="L101" s="5"/>
      <c r="M101" s="1"/>
    </row>
    <row r="102" spans="1:13" ht="18.75">
      <c r="A102" s="251"/>
      <c r="B102" s="173" t="s">
        <v>289</v>
      </c>
      <c r="C102" s="199" t="s">
        <v>111</v>
      </c>
      <c r="D102" s="10" t="s">
        <v>69</v>
      </c>
      <c r="E102" s="10" t="s">
        <v>207</v>
      </c>
      <c r="F102" s="10" t="s">
        <v>254</v>
      </c>
      <c r="G102" s="10"/>
      <c r="H102" s="186">
        <f>H103</f>
        <v>5</v>
      </c>
      <c r="I102" s="202"/>
      <c r="J102" s="5"/>
      <c r="K102" s="5"/>
      <c r="L102" s="5"/>
      <c r="M102" s="1"/>
    </row>
    <row r="103" spans="1:13" ht="32.25">
      <c r="A103" s="251"/>
      <c r="B103" s="173" t="s">
        <v>306</v>
      </c>
      <c r="C103" s="199" t="s">
        <v>111</v>
      </c>
      <c r="D103" s="10" t="s">
        <v>69</v>
      </c>
      <c r="E103" s="10" t="s">
        <v>207</v>
      </c>
      <c r="F103" s="10" t="s">
        <v>255</v>
      </c>
      <c r="G103" s="10"/>
      <c r="H103" s="186">
        <f>H104</f>
        <v>5</v>
      </c>
      <c r="I103" s="202"/>
      <c r="J103" s="5"/>
      <c r="K103" s="5"/>
      <c r="L103" s="5"/>
      <c r="M103" s="1"/>
    </row>
    <row r="104" spans="1:13" ht="32.25">
      <c r="A104" s="251"/>
      <c r="B104" s="173" t="s">
        <v>307</v>
      </c>
      <c r="C104" s="199" t="s">
        <v>111</v>
      </c>
      <c r="D104" s="10" t="s">
        <v>69</v>
      </c>
      <c r="E104" s="10" t="s">
        <v>207</v>
      </c>
      <c r="F104" s="10" t="s">
        <v>373</v>
      </c>
      <c r="G104" s="10"/>
      <c r="H104" s="186">
        <f>H105</f>
        <v>5</v>
      </c>
      <c r="I104" s="202"/>
      <c r="J104" s="5"/>
      <c r="K104" s="5"/>
      <c r="L104" s="5"/>
      <c r="M104" s="1"/>
    </row>
    <row r="105" spans="1:13" ht="31.5">
      <c r="A105" s="251"/>
      <c r="B105" s="172" t="s">
        <v>268</v>
      </c>
      <c r="C105" s="199" t="s">
        <v>111</v>
      </c>
      <c r="D105" s="10" t="s">
        <v>69</v>
      </c>
      <c r="E105" s="10" t="s">
        <v>207</v>
      </c>
      <c r="F105" s="10" t="s">
        <v>373</v>
      </c>
      <c r="G105" s="10" t="s">
        <v>135</v>
      </c>
      <c r="H105" s="186">
        <v>5</v>
      </c>
      <c r="I105" s="202"/>
      <c r="J105" s="5"/>
      <c r="K105" s="5"/>
      <c r="L105" s="5"/>
      <c r="M105" s="1"/>
    </row>
    <row r="106" spans="1:13" ht="18.75" hidden="1">
      <c r="A106" s="251"/>
      <c r="B106" s="250"/>
      <c r="C106" s="248" t="s">
        <v>111</v>
      </c>
      <c r="D106" s="252" t="s">
        <v>69</v>
      </c>
      <c r="E106" s="252" t="s">
        <v>207</v>
      </c>
      <c r="F106" s="252"/>
      <c r="G106" s="252"/>
      <c r="H106" s="229"/>
      <c r="I106" s="202"/>
      <c r="J106" s="5"/>
      <c r="K106" s="5"/>
      <c r="L106" s="5"/>
      <c r="M106" s="1"/>
    </row>
    <row r="107" spans="1:13" ht="18.75" hidden="1">
      <c r="A107" s="251"/>
      <c r="B107" s="250"/>
      <c r="C107" s="248" t="s">
        <v>111</v>
      </c>
      <c r="D107" s="252" t="s">
        <v>69</v>
      </c>
      <c r="E107" s="252" t="s">
        <v>207</v>
      </c>
      <c r="F107" s="252"/>
      <c r="G107" s="252"/>
      <c r="H107" s="229"/>
      <c r="I107" s="202"/>
      <c r="J107" s="5"/>
      <c r="K107" s="5"/>
      <c r="L107" s="5"/>
      <c r="M107" s="1"/>
    </row>
    <row r="108" spans="1:13" ht="32.25" hidden="1">
      <c r="A108" s="251"/>
      <c r="B108" s="250" t="s">
        <v>139</v>
      </c>
      <c r="C108" s="248" t="s">
        <v>111</v>
      </c>
      <c r="D108" s="252" t="s">
        <v>69</v>
      </c>
      <c r="E108" s="252" t="s">
        <v>207</v>
      </c>
      <c r="F108" s="252"/>
      <c r="G108" s="252" t="s">
        <v>135</v>
      </c>
      <c r="H108" s="229"/>
      <c r="I108" s="202"/>
      <c r="J108" s="5"/>
      <c r="K108" s="5"/>
      <c r="L108" s="5"/>
      <c r="M108" s="1"/>
    </row>
    <row r="109" spans="1:13" ht="54" customHeight="1" hidden="1">
      <c r="A109" s="251"/>
      <c r="B109" s="173" t="s">
        <v>381</v>
      </c>
      <c r="C109" s="199" t="s">
        <v>111</v>
      </c>
      <c r="D109" s="10" t="s">
        <v>69</v>
      </c>
      <c r="E109" s="10" t="s">
        <v>207</v>
      </c>
      <c r="F109" s="10" t="s">
        <v>240</v>
      </c>
      <c r="G109" s="10"/>
      <c r="H109" s="229">
        <f>H110</f>
        <v>0</v>
      </c>
      <c r="I109" s="202"/>
      <c r="J109" s="5"/>
      <c r="K109" s="5"/>
      <c r="L109" s="5"/>
      <c r="M109" s="1"/>
    </row>
    <row r="110" spans="1:13" ht="21" customHeight="1" hidden="1">
      <c r="A110" s="251"/>
      <c r="B110" s="173" t="s">
        <v>289</v>
      </c>
      <c r="C110" s="199" t="s">
        <v>111</v>
      </c>
      <c r="D110" s="10" t="s">
        <v>69</v>
      </c>
      <c r="E110" s="10" t="s">
        <v>207</v>
      </c>
      <c r="F110" s="10" t="s">
        <v>241</v>
      </c>
      <c r="G110" s="10"/>
      <c r="H110" s="229">
        <f>H111</f>
        <v>0</v>
      </c>
      <c r="I110" s="202"/>
      <c r="J110" s="5"/>
      <c r="K110" s="5"/>
      <c r="L110" s="5"/>
      <c r="M110" s="1"/>
    </row>
    <row r="111" spans="1:13" ht="32.25" hidden="1">
      <c r="A111" s="251"/>
      <c r="B111" s="173" t="s">
        <v>5</v>
      </c>
      <c r="C111" s="199" t="s">
        <v>111</v>
      </c>
      <c r="D111" s="10" t="s">
        <v>69</v>
      </c>
      <c r="E111" s="10" t="s">
        <v>207</v>
      </c>
      <c r="F111" s="10" t="s">
        <v>3</v>
      </c>
      <c r="G111" s="10"/>
      <c r="H111" s="229">
        <f>H112</f>
        <v>0</v>
      </c>
      <c r="I111" s="202"/>
      <c r="J111" s="5"/>
      <c r="K111" s="5"/>
      <c r="L111" s="5"/>
      <c r="M111" s="1"/>
    </row>
    <row r="112" spans="1:13" ht="36" customHeight="1" hidden="1">
      <c r="A112" s="251"/>
      <c r="B112" s="173" t="s">
        <v>227</v>
      </c>
      <c r="C112" s="199" t="s">
        <v>111</v>
      </c>
      <c r="D112" s="10" t="s">
        <v>69</v>
      </c>
      <c r="E112" s="10" t="s">
        <v>207</v>
      </c>
      <c r="F112" s="10" t="s">
        <v>4</v>
      </c>
      <c r="G112" s="10"/>
      <c r="H112" s="229">
        <f>H113</f>
        <v>0</v>
      </c>
      <c r="I112" s="202"/>
      <c r="J112" s="5"/>
      <c r="K112" s="5"/>
      <c r="L112" s="5"/>
      <c r="M112" s="1"/>
    </row>
    <row r="113" spans="1:13" ht="31.5" hidden="1">
      <c r="A113" s="251"/>
      <c r="B113" s="172" t="s">
        <v>268</v>
      </c>
      <c r="C113" s="199" t="s">
        <v>111</v>
      </c>
      <c r="D113" s="10" t="s">
        <v>69</v>
      </c>
      <c r="E113" s="10" t="s">
        <v>207</v>
      </c>
      <c r="F113" s="10" t="s">
        <v>4</v>
      </c>
      <c r="G113" s="10" t="s">
        <v>135</v>
      </c>
      <c r="H113" s="229">
        <v>0</v>
      </c>
      <c r="I113" s="203"/>
      <c r="J113" s="5"/>
      <c r="K113" s="5"/>
      <c r="L113" s="5"/>
      <c r="M113" s="1"/>
    </row>
    <row r="114" spans="1:13" ht="19.5" customHeight="1">
      <c r="A114" s="251"/>
      <c r="B114" s="175" t="s">
        <v>43</v>
      </c>
      <c r="C114" s="197" t="s">
        <v>111</v>
      </c>
      <c r="D114" s="154" t="s">
        <v>54</v>
      </c>
      <c r="E114" s="10"/>
      <c r="F114" s="10"/>
      <c r="G114" s="10"/>
      <c r="H114" s="167">
        <f>H128+H115+H147</f>
        <v>2624.5</v>
      </c>
      <c r="I114" s="202"/>
      <c r="J114" s="5"/>
      <c r="K114" s="5"/>
      <c r="L114" s="5"/>
      <c r="M114" s="1"/>
    </row>
    <row r="115" spans="1:13" ht="21.75" customHeight="1">
      <c r="A115" s="251"/>
      <c r="B115" s="163" t="s">
        <v>237</v>
      </c>
      <c r="C115" s="199" t="s">
        <v>111</v>
      </c>
      <c r="D115" s="10" t="s">
        <v>54</v>
      </c>
      <c r="E115" s="10" t="s">
        <v>64</v>
      </c>
      <c r="F115" s="10"/>
      <c r="G115" s="10"/>
      <c r="H115" s="186">
        <f>H116</f>
        <v>242.5</v>
      </c>
      <c r="I115" s="202"/>
      <c r="J115" s="5"/>
      <c r="K115" s="5"/>
      <c r="L115" s="5"/>
      <c r="M115" s="1"/>
    </row>
    <row r="116" spans="1:13" ht="49.5" customHeight="1">
      <c r="A116" s="251"/>
      <c r="B116" s="163" t="s">
        <v>190</v>
      </c>
      <c r="C116" s="199" t="s">
        <v>111</v>
      </c>
      <c r="D116" s="10" t="s">
        <v>54</v>
      </c>
      <c r="E116" s="10" t="s">
        <v>64</v>
      </c>
      <c r="F116" s="10" t="s">
        <v>256</v>
      </c>
      <c r="G116" s="10"/>
      <c r="H116" s="186">
        <f>H117</f>
        <v>242.5</v>
      </c>
      <c r="I116" s="202"/>
      <c r="J116" s="5"/>
      <c r="K116" s="5"/>
      <c r="L116" s="5"/>
      <c r="M116" s="1"/>
    </row>
    <row r="117" spans="1:13" ht="24" customHeight="1">
      <c r="A117" s="251"/>
      <c r="B117" s="163" t="s">
        <v>289</v>
      </c>
      <c r="C117" s="199" t="s">
        <v>111</v>
      </c>
      <c r="D117" s="10" t="s">
        <v>54</v>
      </c>
      <c r="E117" s="10" t="s">
        <v>64</v>
      </c>
      <c r="F117" s="10" t="s">
        <v>308</v>
      </c>
      <c r="G117" s="10"/>
      <c r="H117" s="186">
        <f>H118</f>
        <v>242.5</v>
      </c>
      <c r="I117" s="202"/>
      <c r="J117" s="5"/>
      <c r="K117" s="5"/>
      <c r="L117" s="5"/>
      <c r="M117" s="1"/>
    </row>
    <row r="118" spans="1:13" ht="32.25" customHeight="1">
      <c r="A118" s="251"/>
      <c r="B118" s="163" t="s">
        <v>309</v>
      </c>
      <c r="C118" s="199" t="s">
        <v>111</v>
      </c>
      <c r="D118" s="10" t="s">
        <v>54</v>
      </c>
      <c r="E118" s="10" t="s">
        <v>64</v>
      </c>
      <c r="F118" s="10" t="s">
        <v>310</v>
      </c>
      <c r="G118" s="10"/>
      <c r="H118" s="186">
        <f>H121+H123+H125</f>
        <v>242.5</v>
      </c>
      <c r="I118" s="202"/>
      <c r="J118" s="5"/>
      <c r="K118" s="5"/>
      <c r="L118" s="5"/>
      <c r="M118" s="1"/>
    </row>
    <row r="119" spans="1:13" ht="30" customHeight="1" hidden="1">
      <c r="A119" s="251"/>
      <c r="B119" s="163" t="s">
        <v>271</v>
      </c>
      <c r="C119" s="199" t="s">
        <v>111</v>
      </c>
      <c r="D119" s="10" t="s">
        <v>54</v>
      </c>
      <c r="E119" s="10" t="s">
        <v>64</v>
      </c>
      <c r="F119" s="10" t="s">
        <v>311</v>
      </c>
      <c r="G119" s="10"/>
      <c r="H119" s="186">
        <f>H120</f>
        <v>0</v>
      </c>
      <c r="I119" s="202"/>
      <c r="J119" s="5"/>
      <c r="K119" s="5"/>
      <c r="L119" s="5"/>
      <c r="M119" s="1"/>
    </row>
    <row r="120" spans="1:13" ht="33.75" customHeight="1" hidden="1">
      <c r="A120" s="251"/>
      <c r="B120" s="172" t="s">
        <v>268</v>
      </c>
      <c r="C120" s="199" t="s">
        <v>111</v>
      </c>
      <c r="D120" s="10" t="s">
        <v>54</v>
      </c>
      <c r="E120" s="10" t="s">
        <v>64</v>
      </c>
      <c r="F120" s="10" t="s">
        <v>311</v>
      </c>
      <c r="G120" s="10" t="s">
        <v>135</v>
      </c>
      <c r="H120" s="186"/>
      <c r="I120" s="202"/>
      <c r="J120" s="5"/>
      <c r="K120" s="5"/>
      <c r="L120" s="5"/>
      <c r="M120" s="1"/>
    </row>
    <row r="121" spans="1:13" ht="35.25" customHeight="1">
      <c r="A121" s="251"/>
      <c r="B121" s="163" t="s">
        <v>236</v>
      </c>
      <c r="C121" s="199" t="s">
        <v>111</v>
      </c>
      <c r="D121" s="10" t="s">
        <v>54</v>
      </c>
      <c r="E121" s="10" t="s">
        <v>64</v>
      </c>
      <c r="F121" s="10" t="s">
        <v>312</v>
      </c>
      <c r="G121" s="10"/>
      <c r="H121" s="186">
        <f>H122</f>
        <v>242.5</v>
      </c>
      <c r="I121" s="202"/>
      <c r="J121" s="5"/>
      <c r="K121" s="5"/>
      <c r="L121" s="5"/>
      <c r="M121" s="1"/>
    </row>
    <row r="122" spans="1:13" ht="33.75" customHeight="1">
      <c r="A122" s="251"/>
      <c r="B122" s="172" t="s">
        <v>268</v>
      </c>
      <c r="C122" s="199" t="s">
        <v>111</v>
      </c>
      <c r="D122" s="10" t="s">
        <v>54</v>
      </c>
      <c r="E122" s="10" t="s">
        <v>64</v>
      </c>
      <c r="F122" s="10" t="s">
        <v>312</v>
      </c>
      <c r="G122" s="10" t="s">
        <v>135</v>
      </c>
      <c r="H122" s="186">
        <v>242.5</v>
      </c>
      <c r="I122" s="203"/>
      <c r="J122" s="5"/>
      <c r="K122" s="5"/>
      <c r="L122" s="5"/>
      <c r="M122" s="1"/>
    </row>
    <row r="123" spans="1:13" ht="24" customHeight="1" hidden="1">
      <c r="A123" s="251"/>
      <c r="B123" s="249" t="s">
        <v>376</v>
      </c>
      <c r="C123" s="248" t="s">
        <v>111</v>
      </c>
      <c r="D123" s="252" t="s">
        <v>54</v>
      </c>
      <c r="E123" s="252" t="s">
        <v>64</v>
      </c>
      <c r="F123" s="252" t="s">
        <v>380</v>
      </c>
      <c r="G123" s="252"/>
      <c r="H123" s="229">
        <f>H124</f>
        <v>0</v>
      </c>
      <c r="I123" s="203"/>
      <c r="J123" s="5"/>
      <c r="K123" s="5"/>
      <c r="L123" s="5"/>
      <c r="M123" s="1"/>
    </row>
    <row r="124" spans="1:13" ht="33.75" customHeight="1" hidden="1">
      <c r="A124" s="251"/>
      <c r="B124" s="249" t="s">
        <v>377</v>
      </c>
      <c r="C124" s="248" t="s">
        <v>111</v>
      </c>
      <c r="D124" s="252" t="s">
        <v>54</v>
      </c>
      <c r="E124" s="252" t="s">
        <v>64</v>
      </c>
      <c r="F124" s="252" t="s">
        <v>380</v>
      </c>
      <c r="G124" s="252" t="s">
        <v>378</v>
      </c>
      <c r="H124" s="229"/>
      <c r="I124" s="203"/>
      <c r="J124" s="5"/>
      <c r="K124" s="5"/>
      <c r="L124" s="5"/>
      <c r="M124" s="1"/>
    </row>
    <row r="125" spans="1:13" ht="19.5" customHeight="1" hidden="1">
      <c r="A125" s="251"/>
      <c r="B125" s="249" t="s">
        <v>376</v>
      </c>
      <c r="C125" s="248" t="s">
        <v>111</v>
      </c>
      <c r="D125" s="252" t="s">
        <v>54</v>
      </c>
      <c r="E125" s="252" t="s">
        <v>64</v>
      </c>
      <c r="F125" s="252" t="s">
        <v>379</v>
      </c>
      <c r="G125" s="252"/>
      <c r="H125" s="229">
        <f>H126+H127</f>
        <v>0</v>
      </c>
      <c r="I125" s="203"/>
      <c r="J125" s="5"/>
      <c r="K125" s="5"/>
      <c r="L125" s="5"/>
      <c r="M125" s="1"/>
    </row>
    <row r="126" spans="1:13" ht="33.75" customHeight="1" hidden="1">
      <c r="A126" s="251"/>
      <c r="B126" s="249" t="s">
        <v>268</v>
      </c>
      <c r="C126" s="248" t="s">
        <v>111</v>
      </c>
      <c r="D126" s="252" t="s">
        <v>54</v>
      </c>
      <c r="E126" s="252" t="s">
        <v>64</v>
      </c>
      <c r="F126" s="252" t="s">
        <v>379</v>
      </c>
      <c r="G126" s="252" t="s">
        <v>135</v>
      </c>
      <c r="H126" s="229"/>
      <c r="I126" s="203"/>
      <c r="J126" s="5"/>
      <c r="K126" s="5"/>
      <c r="L126" s="5"/>
      <c r="M126" s="1"/>
    </row>
    <row r="127" spans="1:13" ht="33.75" customHeight="1" hidden="1">
      <c r="A127" s="251"/>
      <c r="B127" s="249" t="s">
        <v>377</v>
      </c>
      <c r="C127" s="248" t="s">
        <v>111</v>
      </c>
      <c r="D127" s="252" t="s">
        <v>54</v>
      </c>
      <c r="E127" s="252" t="s">
        <v>64</v>
      </c>
      <c r="F127" s="252" t="s">
        <v>379</v>
      </c>
      <c r="G127" s="252" t="s">
        <v>378</v>
      </c>
      <c r="H127" s="229"/>
      <c r="I127" s="203"/>
      <c r="J127" s="5"/>
      <c r="K127" s="5"/>
      <c r="L127" s="5"/>
      <c r="M127" s="1"/>
    </row>
    <row r="128" spans="1:13" ht="22.5" customHeight="1">
      <c r="A128" s="253"/>
      <c r="B128" s="163" t="s">
        <v>110</v>
      </c>
      <c r="C128" s="199" t="s">
        <v>111</v>
      </c>
      <c r="D128" s="10" t="s">
        <v>54</v>
      </c>
      <c r="E128" s="10" t="s">
        <v>65</v>
      </c>
      <c r="F128" s="10"/>
      <c r="G128" s="10"/>
      <c r="H128" s="186">
        <f>H129</f>
        <v>2382</v>
      </c>
      <c r="I128" s="202"/>
      <c r="J128" s="5"/>
      <c r="K128" s="5"/>
      <c r="L128" s="5"/>
      <c r="M128" s="1"/>
    </row>
    <row r="129" spans="1:13" ht="35.25" customHeight="1">
      <c r="A129" s="253"/>
      <c r="B129" s="163" t="s">
        <v>147</v>
      </c>
      <c r="C129" s="199" t="s">
        <v>111</v>
      </c>
      <c r="D129" s="10" t="s">
        <v>54</v>
      </c>
      <c r="E129" s="10" t="s">
        <v>65</v>
      </c>
      <c r="F129" s="10" t="s">
        <v>256</v>
      </c>
      <c r="G129" s="10"/>
      <c r="H129" s="186">
        <f>H130</f>
        <v>2382</v>
      </c>
      <c r="I129" s="202"/>
      <c r="J129" s="5"/>
      <c r="K129" s="5"/>
      <c r="L129" s="5"/>
      <c r="M129" s="1"/>
    </row>
    <row r="130" spans="1:13" ht="18.75">
      <c r="A130" s="253"/>
      <c r="B130" s="163" t="s">
        <v>289</v>
      </c>
      <c r="C130" s="199" t="s">
        <v>111</v>
      </c>
      <c r="D130" s="10" t="s">
        <v>54</v>
      </c>
      <c r="E130" s="10" t="s">
        <v>65</v>
      </c>
      <c r="F130" s="10" t="s">
        <v>308</v>
      </c>
      <c r="G130" s="10"/>
      <c r="H130" s="186">
        <f>H131+H137+H138</f>
        <v>2382</v>
      </c>
      <c r="I130" s="202"/>
      <c r="J130" s="5"/>
      <c r="K130" s="5"/>
      <c r="L130" s="5"/>
      <c r="M130" s="1"/>
    </row>
    <row r="131" spans="1:13" ht="31.5" customHeight="1">
      <c r="A131" s="253"/>
      <c r="B131" s="190" t="s">
        <v>313</v>
      </c>
      <c r="C131" s="199" t="s">
        <v>111</v>
      </c>
      <c r="D131" s="10" t="s">
        <v>54</v>
      </c>
      <c r="E131" s="10" t="s">
        <v>65</v>
      </c>
      <c r="F131" s="10" t="s">
        <v>314</v>
      </c>
      <c r="G131" s="10"/>
      <c r="H131" s="186">
        <f>H132</f>
        <v>678</v>
      </c>
      <c r="I131" s="202"/>
      <c r="J131" s="5"/>
      <c r="K131" s="5"/>
      <c r="L131" s="5"/>
      <c r="M131" s="1"/>
    </row>
    <row r="132" spans="1:13" ht="21" customHeight="1">
      <c r="A132" s="253"/>
      <c r="B132" s="191" t="s">
        <v>113</v>
      </c>
      <c r="C132" s="199" t="s">
        <v>111</v>
      </c>
      <c r="D132" s="10" t="s">
        <v>54</v>
      </c>
      <c r="E132" s="10" t="s">
        <v>65</v>
      </c>
      <c r="F132" s="10" t="s">
        <v>315</v>
      </c>
      <c r="G132" s="10"/>
      <c r="H132" s="186">
        <f>H133+H134</f>
        <v>678</v>
      </c>
      <c r="I132" s="202"/>
      <c r="J132" s="5"/>
      <c r="K132" s="5"/>
      <c r="L132" s="5"/>
      <c r="M132" s="1"/>
    </row>
    <row r="133" spans="1:13" ht="33.75" customHeight="1">
      <c r="A133" s="253"/>
      <c r="B133" s="172" t="s">
        <v>268</v>
      </c>
      <c r="C133" s="199" t="s">
        <v>111</v>
      </c>
      <c r="D133" s="10" t="s">
        <v>54</v>
      </c>
      <c r="E133" s="10" t="s">
        <v>65</v>
      </c>
      <c r="F133" s="10" t="s">
        <v>315</v>
      </c>
      <c r="G133" s="10" t="s">
        <v>135</v>
      </c>
      <c r="H133" s="186">
        <v>678</v>
      </c>
      <c r="I133" s="203"/>
      <c r="J133" s="5"/>
      <c r="K133" s="5"/>
      <c r="L133" s="5"/>
      <c r="M133" s="1"/>
    </row>
    <row r="134" spans="1:13" ht="33.75" customHeight="1" hidden="1">
      <c r="A134" s="253"/>
      <c r="B134" s="172" t="s">
        <v>377</v>
      </c>
      <c r="C134" s="199" t="s">
        <v>111</v>
      </c>
      <c r="D134" s="10" t="s">
        <v>54</v>
      </c>
      <c r="E134" s="10" t="s">
        <v>65</v>
      </c>
      <c r="F134" s="10" t="s">
        <v>315</v>
      </c>
      <c r="G134" s="10" t="s">
        <v>378</v>
      </c>
      <c r="H134" s="186"/>
      <c r="I134" s="203"/>
      <c r="J134" s="5"/>
      <c r="K134" s="5"/>
      <c r="L134" s="5"/>
      <c r="M134" s="1"/>
    </row>
    <row r="135" spans="1:13" ht="31.5" customHeight="1">
      <c r="A135" s="253"/>
      <c r="B135" s="190" t="s">
        <v>317</v>
      </c>
      <c r="C135" s="199" t="s">
        <v>111</v>
      </c>
      <c r="D135" s="10" t="s">
        <v>54</v>
      </c>
      <c r="E135" s="10" t="s">
        <v>65</v>
      </c>
      <c r="F135" s="10" t="s">
        <v>316</v>
      </c>
      <c r="G135" s="10"/>
      <c r="H135" s="186">
        <f>H136</f>
        <v>100</v>
      </c>
      <c r="I135" s="202"/>
      <c r="J135" s="5"/>
      <c r="K135" s="5"/>
      <c r="L135" s="5"/>
      <c r="M135" s="1"/>
    </row>
    <row r="136" spans="1:13" ht="19.5" customHeight="1">
      <c r="A136" s="253"/>
      <c r="B136" s="205" t="s">
        <v>114</v>
      </c>
      <c r="C136" s="199" t="s">
        <v>111</v>
      </c>
      <c r="D136" s="10" t="s">
        <v>54</v>
      </c>
      <c r="E136" s="10" t="s">
        <v>65</v>
      </c>
      <c r="F136" s="10" t="s">
        <v>318</v>
      </c>
      <c r="G136" s="10"/>
      <c r="H136" s="186">
        <f>H137</f>
        <v>100</v>
      </c>
      <c r="I136" s="203"/>
      <c r="J136" s="5"/>
      <c r="K136" s="5"/>
      <c r="L136" s="5"/>
      <c r="M136" s="1"/>
    </row>
    <row r="137" spans="1:13" ht="33.75" customHeight="1">
      <c r="A137" s="253"/>
      <c r="B137" s="172" t="s">
        <v>268</v>
      </c>
      <c r="C137" s="199" t="s">
        <v>111</v>
      </c>
      <c r="D137" s="10" t="s">
        <v>54</v>
      </c>
      <c r="E137" s="10" t="s">
        <v>65</v>
      </c>
      <c r="F137" s="10" t="s">
        <v>318</v>
      </c>
      <c r="G137" s="10" t="s">
        <v>135</v>
      </c>
      <c r="H137" s="186">
        <v>100</v>
      </c>
      <c r="I137" s="203"/>
      <c r="J137" s="5"/>
      <c r="K137" s="5"/>
      <c r="L137" s="5"/>
      <c r="M137" s="1"/>
    </row>
    <row r="138" spans="1:13" ht="19.5" customHeight="1">
      <c r="A138" s="253"/>
      <c r="B138" s="191" t="s">
        <v>320</v>
      </c>
      <c r="C138" s="199" t="s">
        <v>111</v>
      </c>
      <c r="D138" s="10" t="s">
        <v>54</v>
      </c>
      <c r="E138" s="10" t="s">
        <v>65</v>
      </c>
      <c r="F138" s="10" t="s">
        <v>319</v>
      </c>
      <c r="G138" s="10"/>
      <c r="H138" s="186">
        <f>H139+H141</f>
        <v>1604</v>
      </c>
      <c r="I138" s="202"/>
      <c r="J138" s="5"/>
      <c r="K138" s="5"/>
      <c r="L138" s="5"/>
      <c r="M138" s="1"/>
    </row>
    <row r="139" spans="1:13" ht="20.25" customHeight="1">
      <c r="A139" s="253"/>
      <c r="B139" s="191" t="s">
        <v>321</v>
      </c>
      <c r="C139" s="199" t="s">
        <v>111</v>
      </c>
      <c r="D139" s="10" t="s">
        <v>54</v>
      </c>
      <c r="E139" s="10" t="s">
        <v>65</v>
      </c>
      <c r="F139" s="10" t="s">
        <v>322</v>
      </c>
      <c r="G139" s="10"/>
      <c r="H139" s="186">
        <f>H140</f>
        <v>404</v>
      </c>
      <c r="I139" s="203"/>
      <c r="J139" s="227"/>
      <c r="K139" s="5"/>
      <c r="L139" s="242"/>
      <c r="M139" s="1"/>
    </row>
    <row r="140" spans="1:13" ht="36" customHeight="1">
      <c r="A140" s="253"/>
      <c r="B140" s="172" t="s">
        <v>268</v>
      </c>
      <c r="C140" s="199" t="s">
        <v>111</v>
      </c>
      <c r="D140" s="10" t="s">
        <v>54</v>
      </c>
      <c r="E140" s="10" t="s">
        <v>65</v>
      </c>
      <c r="F140" s="10" t="s">
        <v>322</v>
      </c>
      <c r="G140" s="10" t="s">
        <v>135</v>
      </c>
      <c r="H140" s="186">
        <v>404</v>
      </c>
      <c r="I140" s="362"/>
      <c r="J140" s="354"/>
      <c r="K140" s="354"/>
      <c r="L140" s="5"/>
      <c r="M140" s="1"/>
    </row>
    <row r="141" spans="1:13" ht="36" customHeight="1">
      <c r="A141" s="253"/>
      <c r="B141" s="172" t="s">
        <v>22</v>
      </c>
      <c r="C141" s="199" t="s">
        <v>111</v>
      </c>
      <c r="D141" s="10" t="s">
        <v>54</v>
      </c>
      <c r="E141" s="10" t="s">
        <v>65</v>
      </c>
      <c r="F141" s="10" t="s">
        <v>130</v>
      </c>
      <c r="G141" s="10"/>
      <c r="H141" s="186">
        <f>H142</f>
        <v>1200</v>
      </c>
      <c r="I141" s="315"/>
      <c r="J141" s="316"/>
      <c r="K141" s="316"/>
      <c r="L141" s="5"/>
      <c r="M141" s="1"/>
    </row>
    <row r="142" spans="1:13" ht="36" customHeight="1">
      <c r="A142" s="253"/>
      <c r="B142" s="172" t="s">
        <v>268</v>
      </c>
      <c r="C142" s="199" t="s">
        <v>111</v>
      </c>
      <c r="D142" s="10" t="s">
        <v>54</v>
      </c>
      <c r="E142" s="10" t="s">
        <v>65</v>
      </c>
      <c r="F142" s="10" t="s">
        <v>130</v>
      </c>
      <c r="G142" s="10" t="s">
        <v>135</v>
      </c>
      <c r="H142" s="186">
        <v>1200</v>
      </c>
      <c r="I142" s="315"/>
      <c r="J142" s="316"/>
      <c r="K142" s="316"/>
      <c r="L142" s="5"/>
      <c r="M142" s="1"/>
    </row>
    <row r="143" spans="1:13" ht="21" customHeight="1" hidden="1">
      <c r="A143" s="253"/>
      <c r="B143" s="367" t="s">
        <v>166</v>
      </c>
      <c r="C143" s="199" t="s">
        <v>111</v>
      </c>
      <c r="D143" s="10" t="s">
        <v>54</v>
      </c>
      <c r="E143" s="10" t="s">
        <v>65</v>
      </c>
      <c r="F143" s="10" t="s">
        <v>332</v>
      </c>
      <c r="G143" s="10"/>
      <c r="H143" s="229">
        <f>H144</f>
        <v>0</v>
      </c>
      <c r="I143" s="315"/>
      <c r="J143" s="316"/>
      <c r="K143" s="316"/>
      <c r="L143" s="5"/>
      <c r="M143" s="1"/>
    </row>
    <row r="144" spans="1:13" ht="36" customHeight="1" hidden="1">
      <c r="A144" s="253"/>
      <c r="B144" s="249" t="s">
        <v>268</v>
      </c>
      <c r="C144" s="199" t="s">
        <v>111</v>
      </c>
      <c r="D144" s="10" t="s">
        <v>54</v>
      </c>
      <c r="E144" s="10" t="s">
        <v>65</v>
      </c>
      <c r="F144" s="10" t="s">
        <v>332</v>
      </c>
      <c r="G144" s="10" t="s">
        <v>135</v>
      </c>
      <c r="H144" s="229">
        <v>0</v>
      </c>
      <c r="I144" s="315"/>
      <c r="J144" s="316"/>
      <c r="K144" s="316"/>
      <c r="L144" s="5"/>
      <c r="M144" s="1"/>
    </row>
    <row r="145" spans="1:13" ht="36" customHeight="1" hidden="1">
      <c r="A145" s="253"/>
      <c r="B145" s="249" t="s">
        <v>161</v>
      </c>
      <c r="C145" s="199" t="s">
        <v>111</v>
      </c>
      <c r="D145" s="10" t="s">
        <v>54</v>
      </c>
      <c r="E145" s="10" t="s">
        <v>65</v>
      </c>
      <c r="F145" s="10" t="s">
        <v>29</v>
      </c>
      <c r="G145" s="10"/>
      <c r="H145" s="229">
        <f>H146</f>
        <v>0</v>
      </c>
      <c r="I145" s="315"/>
      <c r="J145" s="316"/>
      <c r="K145" s="316"/>
      <c r="L145" s="5"/>
      <c r="M145" s="1"/>
    </row>
    <row r="146" spans="1:13" ht="36" customHeight="1" hidden="1">
      <c r="A146" s="253"/>
      <c r="B146" s="249" t="s">
        <v>268</v>
      </c>
      <c r="C146" s="199" t="s">
        <v>111</v>
      </c>
      <c r="D146" s="10" t="s">
        <v>54</v>
      </c>
      <c r="E146" s="10" t="s">
        <v>65</v>
      </c>
      <c r="F146" s="10" t="s">
        <v>29</v>
      </c>
      <c r="G146" s="10" t="s">
        <v>135</v>
      </c>
      <c r="H146" s="229">
        <v>0</v>
      </c>
      <c r="I146" s="203"/>
      <c r="J146" s="316"/>
      <c r="K146" s="316"/>
      <c r="L146" s="5"/>
      <c r="M146" s="1"/>
    </row>
    <row r="147" spans="1:13" ht="36.75" customHeight="1" hidden="1">
      <c r="A147" s="253"/>
      <c r="B147" s="249" t="s">
        <v>6</v>
      </c>
      <c r="C147" s="199" t="s">
        <v>111</v>
      </c>
      <c r="D147" s="10" t="s">
        <v>54</v>
      </c>
      <c r="E147" s="10" t="s">
        <v>54</v>
      </c>
      <c r="F147" s="10"/>
      <c r="G147" s="10"/>
      <c r="H147" s="229">
        <f>H148</f>
        <v>0</v>
      </c>
      <c r="I147" s="202"/>
      <c r="J147" s="5"/>
      <c r="K147" s="5"/>
      <c r="L147" s="5"/>
      <c r="M147" s="1"/>
    </row>
    <row r="148" spans="1:13" ht="49.5" customHeight="1" hidden="1">
      <c r="A148" s="253"/>
      <c r="B148" s="368" t="s">
        <v>190</v>
      </c>
      <c r="C148" s="199" t="s">
        <v>111</v>
      </c>
      <c r="D148" s="10" t="s">
        <v>54</v>
      </c>
      <c r="E148" s="10" t="s">
        <v>54</v>
      </c>
      <c r="F148" s="10" t="s">
        <v>256</v>
      </c>
      <c r="G148" s="10"/>
      <c r="H148" s="229">
        <f>H149</f>
        <v>0</v>
      </c>
      <c r="I148" s="202"/>
      <c r="J148" s="5"/>
      <c r="K148" s="5"/>
      <c r="L148" s="5"/>
      <c r="M148" s="1"/>
    </row>
    <row r="149" spans="1:13" ht="21.75" customHeight="1" hidden="1">
      <c r="A149" s="253"/>
      <c r="B149" s="249" t="s">
        <v>289</v>
      </c>
      <c r="C149" s="199" t="s">
        <v>111</v>
      </c>
      <c r="D149" s="10" t="s">
        <v>54</v>
      </c>
      <c r="E149" s="10" t="s">
        <v>54</v>
      </c>
      <c r="F149" s="10" t="s">
        <v>308</v>
      </c>
      <c r="G149" s="10"/>
      <c r="H149" s="229">
        <f>H150</f>
        <v>0</v>
      </c>
      <c r="I149" s="202"/>
      <c r="J149" s="5"/>
      <c r="K149" s="5"/>
      <c r="L149" s="5"/>
      <c r="M149" s="1"/>
    </row>
    <row r="150" spans="1:13" ht="35.25" customHeight="1" hidden="1">
      <c r="A150" s="253"/>
      <c r="B150" s="249" t="s">
        <v>362</v>
      </c>
      <c r="C150" s="199" t="s">
        <v>111</v>
      </c>
      <c r="D150" s="10" t="s">
        <v>54</v>
      </c>
      <c r="E150" s="10" t="s">
        <v>54</v>
      </c>
      <c r="F150" s="10" t="s">
        <v>8</v>
      </c>
      <c r="G150" s="10"/>
      <c r="H150" s="229">
        <f>H151</f>
        <v>0</v>
      </c>
      <c r="I150" s="202"/>
      <c r="J150" s="5"/>
      <c r="K150" s="5"/>
      <c r="L150" s="5"/>
      <c r="M150" s="1"/>
    </row>
    <row r="151" spans="1:13" ht="132" customHeight="1" hidden="1">
      <c r="A151" s="253"/>
      <c r="B151" s="369" t="s">
        <v>344</v>
      </c>
      <c r="C151" s="199" t="s">
        <v>111</v>
      </c>
      <c r="D151" s="10" t="s">
        <v>54</v>
      </c>
      <c r="E151" s="10" t="s">
        <v>54</v>
      </c>
      <c r="F151" s="10" t="s">
        <v>7</v>
      </c>
      <c r="G151" s="10"/>
      <c r="H151" s="229">
        <f>H152</f>
        <v>0</v>
      </c>
      <c r="I151" s="202"/>
      <c r="J151" s="241"/>
      <c r="K151" s="5"/>
      <c r="L151" s="5"/>
      <c r="M151" s="1"/>
    </row>
    <row r="152" spans="1:13" ht="33" customHeight="1" hidden="1">
      <c r="A152" s="253"/>
      <c r="B152" s="249" t="s">
        <v>268</v>
      </c>
      <c r="C152" s="199" t="s">
        <v>111</v>
      </c>
      <c r="D152" s="10" t="s">
        <v>54</v>
      </c>
      <c r="E152" s="10" t="s">
        <v>54</v>
      </c>
      <c r="F152" s="10" t="s">
        <v>7</v>
      </c>
      <c r="G152" s="10" t="s">
        <v>135</v>
      </c>
      <c r="H152" s="229">
        <v>0</v>
      </c>
      <c r="I152" s="202"/>
      <c r="J152" s="5"/>
      <c r="K152" s="5"/>
      <c r="L152" s="5"/>
      <c r="M152" s="1"/>
    </row>
    <row r="153" spans="1:9" s="5" customFormat="1" ht="26.25" customHeight="1">
      <c r="A153" s="251"/>
      <c r="B153" s="247" t="s">
        <v>34</v>
      </c>
      <c r="C153" s="197" t="s">
        <v>111</v>
      </c>
      <c r="D153" s="154" t="s">
        <v>57</v>
      </c>
      <c r="E153" s="10"/>
      <c r="F153" s="10"/>
      <c r="G153" s="10"/>
      <c r="H153" s="167">
        <f>H154</f>
        <v>5705.3</v>
      </c>
      <c r="I153" s="202"/>
    </row>
    <row r="154" spans="1:9" s="5" customFormat="1" ht="18.75">
      <c r="A154" s="253"/>
      <c r="B154" s="172" t="s">
        <v>102</v>
      </c>
      <c r="C154" s="199" t="s">
        <v>111</v>
      </c>
      <c r="D154" s="10" t="s">
        <v>57</v>
      </c>
      <c r="E154" s="10" t="s">
        <v>63</v>
      </c>
      <c r="F154" s="10"/>
      <c r="G154" s="10"/>
      <c r="H154" s="186">
        <f>H155</f>
        <v>5705.3</v>
      </c>
      <c r="I154" s="202"/>
    </row>
    <row r="155" spans="1:9" s="5" customFormat="1" ht="31.5">
      <c r="A155" s="253"/>
      <c r="B155" s="172" t="s">
        <v>183</v>
      </c>
      <c r="C155" s="199" t="s">
        <v>111</v>
      </c>
      <c r="D155" s="10" t="s">
        <v>57</v>
      </c>
      <c r="E155" s="10" t="s">
        <v>63</v>
      </c>
      <c r="F155" s="10" t="s">
        <v>257</v>
      </c>
      <c r="G155" s="10"/>
      <c r="H155" s="186">
        <f>H156+H174</f>
        <v>5705.3</v>
      </c>
      <c r="I155" s="202"/>
    </row>
    <row r="156" spans="1:9" s="5" customFormat="1" ht="31.5">
      <c r="A156" s="253"/>
      <c r="B156" s="172" t="s">
        <v>226</v>
      </c>
      <c r="C156" s="199" t="s">
        <v>111</v>
      </c>
      <c r="D156" s="10" t="s">
        <v>57</v>
      </c>
      <c r="E156" s="10" t="s">
        <v>63</v>
      </c>
      <c r="F156" s="10" t="s">
        <v>258</v>
      </c>
      <c r="G156" s="10"/>
      <c r="H156" s="186">
        <f>H157+H162+H167+H170</f>
        <v>3701.4</v>
      </c>
      <c r="I156" s="202"/>
    </row>
    <row r="157" spans="1:9" s="5" customFormat="1" ht="18" customHeight="1">
      <c r="A157" s="253"/>
      <c r="B157" s="172" t="s">
        <v>323</v>
      </c>
      <c r="C157" s="199" t="s">
        <v>111</v>
      </c>
      <c r="D157" s="10" t="s">
        <v>57</v>
      </c>
      <c r="E157" s="10" t="s">
        <v>63</v>
      </c>
      <c r="F157" s="10" t="s">
        <v>259</v>
      </c>
      <c r="G157" s="10"/>
      <c r="H157" s="186">
        <f>H158+H165</f>
        <v>3641.4</v>
      </c>
      <c r="I157" s="202"/>
    </row>
    <row r="158" spans="1:9" s="5" customFormat="1" ht="32.25" customHeight="1">
      <c r="A158" s="253"/>
      <c r="B158" s="142" t="s">
        <v>144</v>
      </c>
      <c r="C158" s="199" t="s">
        <v>111</v>
      </c>
      <c r="D158" s="10" t="s">
        <v>57</v>
      </c>
      <c r="E158" s="10" t="s">
        <v>63</v>
      </c>
      <c r="F158" s="10" t="s">
        <v>260</v>
      </c>
      <c r="G158" s="10"/>
      <c r="H158" s="186">
        <f>H159+H160+H161</f>
        <v>3141.4</v>
      </c>
      <c r="I158" s="202"/>
    </row>
    <row r="159" spans="1:10" s="5" customFormat="1" ht="66" customHeight="1">
      <c r="A159" s="253"/>
      <c r="B159" s="172" t="s">
        <v>138</v>
      </c>
      <c r="C159" s="199" t="s">
        <v>111</v>
      </c>
      <c r="D159" s="10" t="s">
        <v>57</v>
      </c>
      <c r="E159" s="10" t="s">
        <v>63</v>
      </c>
      <c r="F159" s="10" t="s">
        <v>260</v>
      </c>
      <c r="G159" s="10" t="s">
        <v>134</v>
      </c>
      <c r="H159" s="186">
        <v>2735.1</v>
      </c>
      <c r="I159" s="203"/>
      <c r="J159" s="242"/>
    </row>
    <row r="160" spans="1:9" s="5" customFormat="1" ht="31.5">
      <c r="A160" s="253"/>
      <c r="B160" s="172" t="s">
        <v>268</v>
      </c>
      <c r="C160" s="199" t="s">
        <v>111</v>
      </c>
      <c r="D160" s="10" t="s">
        <v>57</v>
      </c>
      <c r="E160" s="10" t="s">
        <v>63</v>
      </c>
      <c r="F160" s="10" t="s">
        <v>260</v>
      </c>
      <c r="G160" s="10" t="s">
        <v>135</v>
      </c>
      <c r="H160" s="186">
        <v>397.3</v>
      </c>
      <c r="I160" s="225"/>
    </row>
    <row r="161" spans="1:9" s="5" customFormat="1" ht="18.75">
      <c r="A161" s="253"/>
      <c r="B161" s="172" t="s">
        <v>141</v>
      </c>
      <c r="C161" s="199" t="s">
        <v>111</v>
      </c>
      <c r="D161" s="10" t="s">
        <v>57</v>
      </c>
      <c r="E161" s="10" t="s">
        <v>63</v>
      </c>
      <c r="F161" s="10" t="s">
        <v>260</v>
      </c>
      <c r="G161" s="10" t="s">
        <v>136</v>
      </c>
      <c r="H161" s="186">
        <v>9</v>
      </c>
      <c r="I161" s="225"/>
    </row>
    <row r="162" spans="1:9" s="5" customFormat="1" ht="31.5" customHeight="1" hidden="1">
      <c r="A162" s="253"/>
      <c r="B162" s="172" t="s">
        <v>328</v>
      </c>
      <c r="C162" s="199" t="s">
        <v>111</v>
      </c>
      <c r="D162" s="10" t="s">
        <v>57</v>
      </c>
      <c r="E162" s="10" t="s">
        <v>63</v>
      </c>
      <c r="F162" s="10" t="s">
        <v>324</v>
      </c>
      <c r="G162" s="10"/>
      <c r="H162" s="186">
        <f>H163</f>
        <v>0</v>
      </c>
      <c r="I162" s="113"/>
    </row>
    <row r="163" spans="1:9" s="5" customFormat="1" ht="32.25" customHeight="1" hidden="1">
      <c r="A163" s="253"/>
      <c r="B163" s="172" t="s">
        <v>233</v>
      </c>
      <c r="C163" s="199" t="s">
        <v>111</v>
      </c>
      <c r="D163" s="10" t="s">
        <v>57</v>
      </c>
      <c r="E163" s="10" t="s">
        <v>63</v>
      </c>
      <c r="F163" s="10" t="s">
        <v>325</v>
      </c>
      <c r="G163" s="10"/>
      <c r="H163" s="186">
        <f>H164</f>
        <v>0</v>
      </c>
      <c r="I163" s="113"/>
    </row>
    <row r="164" spans="1:9" s="5" customFormat="1" ht="33" customHeight="1" hidden="1">
      <c r="A164" s="253"/>
      <c r="B164" s="172" t="s">
        <v>268</v>
      </c>
      <c r="C164" s="199" t="s">
        <v>111</v>
      </c>
      <c r="D164" s="10" t="s">
        <v>57</v>
      </c>
      <c r="E164" s="10" t="s">
        <v>63</v>
      </c>
      <c r="F164" s="10" t="s">
        <v>325</v>
      </c>
      <c r="G164" s="10" t="s">
        <v>135</v>
      </c>
      <c r="H164" s="186"/>
      <c r="I164" s="225"/>
    </row>
    <row r="165" spans="1:9" s="5" customFormat="1" ht="39" customHeight="1">
      <c r="A165" s="253"/>
      <c r="B165" s="371" t="s">
        <v>161</v>
      </c>
      <c r="C165" s="199" t="s">
        <v>111</v>
      </c>
      <c r="D165" s="10" t="s">
        <v>57</v>
      </c>
      <c r="E165" s="10" t="s">
        <v>63</v>
      </c>
      <c r="F165" s="372" t="s">
        <v>367</v>
      </c>
      <c r="G165" s="9"/>
      <c r="H165" s="186">
        <f>H166</f>
        <v>500</v>
      </c>
      <c r="I165" s="225"/>
    </row>
    <row r="166" spans="1:9" s="5" customFormat="1" ht="36" customHeight="1">
      <c r="A166" s="253"/>
      <c r="B166" s="371" t="s">
        <v>268</v>
      </c>
      <c r="C166" s="199" t="s">
        <v>111</v>
      </c>
      <c r="D166" s="10" t="s">
        <v>57</v>
      </c>
      <c r="E166" s="10" t="s">
        <v>63</v>
      </c>
      <c r="F166" s="372" t="s">
        <v>367</v>
      </c>
      <c r="G166" s="9" t="s">
        <v>135</v>
      </c>
      <c r="H166" s="186">
        <v>500</v>
      </c>
      <c r="I166" s="225"/>
    </row>
    <row r="167" spans="1:9" s="5" customFormat="1" ht="33.75" customHeight="1">
      <c r="A167" s="253"/>
      <c r="B167" s="172" t="s">
        <v>267</v>
      </c>
      <c r="C167" s="199" t="s">
        <v>111</v>
      </c>
      <c r="D167" s="10" t="s">
        <v>57</v>
      </c>
      <c r="E167" s="10" t="s">
        <v>63</v>
      </c>
      <c r="F167" s="10" t="s">
        <v>326</v>
      </c>
      <c r="G167" s="10"/>
      <c r="H167" s="186">
        <f>H168</f>
        <v>60</v>
      </c>
      <c r="I167" s="113"/>
    </row>
    <row r="168" spans="1:9" s="5" customFormat="1" ht="54" customHeight="1">
      <c r="A168" s="253"/>
      <c r="B168" s="173" t="s">
        <v>375</v>
      </c>
      <c r="C168" s="199" t="s">
        <v>111</v>
      </c>
      <c r="D168" s="10" t="s">
        <v>57</v>
      </c>
      <c r="E168" s="10" t="s">
        <v>63</v>
      </c>
      <c r="F168" s="10" t="s">
        <v>327</v>
      </c>
      <c r="G168" s="10"/>
      <c r="H168" s="186">
        <f>H169</f>
        <v>60</v>
      </c>
      <c r="I168" s="113"/>
    </row>
    <row r="169" spans="1:9" s="5" customFormat="1" ht="18" customHeight="1">
      <c r="A169" s="253"/>
      <c r="B169" s="222" t="s">
        <v>140</v>
      </c>
      <c r="C169" s="207" t="s">
        <v>111</v>
      </c>
      <c r="D169" s="10" t="s">
        <v>57</v>
      </c>
      <c r="E169" s="10" t="s">
        <v>63</v>
      </c>
      <c r="F169" s="10" t="s">
        <v>327</v>
      </c>
      <c r="G169" s="10" t="s">
        <v>137</v>
      </c>
      <c r="H169" s="186">
        <v>60</v>
      </c>
      <c r="I169" s="113"/>
    </row>
    <row r="170" spans="1:9" s="5" customFormat="1" ht="18" customHeight="1" hidden="1">
      <c r="A170" s="253"/>
      <c r="B170" s="172" t="s">
        <v>360</v>
      </c>
      <c r="C170" s="199" t="s">
        <v>111</v>
      </c>
      <c r="D170" s="10" t="s">
        <v>57</v>
      </c>
      <c r="E170" s="10" t="s">
        <v>63</v>
      </c>
      <c r="F170" s="10" t="s">
        <v>358</v>
      </c>
      <c r="G170" s="10"/>
      <c r="H170" s="186">
        <f>H171</f>
        <v>0</v>
      </c>
      <c r="I170" s="113"/>
    </row>
    <row r="171" spans="1:9" s="5" customFormat="1" ht="18" customHeight="1" hidden="1">
      <c r="A171" s="253"/>
      <c r="B171" s="172" t="s">
        <v>24</v>
      </c>
      <c r="C171" s="199" t="s">
        <v>111</v>
      </c>
      <c r="D171" s="10" t="s">
        <v>57</v>
      </c>
      <c r="E171" s="10" t="s">
        <v>63</v>
      </c>
      <c r="F171" s="10" t="s">
        <v>359</v>
      </c>
      <c r="G171" s="10"/>
      <c r="H171" s="186">
        <f>H172+H173</f>
        <v>0</v>
      </c>
      <c r="I171" s="113"/>
    </row>
    <row r="172" spans="1:9" s="5" customFormat="1" ht="18" customHeight="1" hidden="1">
      <c r="A172" s="253"/>
      <c r="B172" s="172" t="s">
        <v>268</v>
      </c>
      <c r="C172" s="199" t="s">
        <v>111</v>
      </c>
      <c r="D172" s="10" t="s">
        <v>57</v>
      </c>
      <c r="E172" s="10" t="s">
        <v>63</v>
      </c>
      <c r="F172" s="10" t="s">
        <v>359</v>
      </c>
      <c r="G172" s="10" t="s">
        <v>135</v>
      </c>
      <c r="H172" s="186"/>
      <c r="I172" s="113"/>
    </row>
    <row r="173" spans="1:9" s="5" customFormat="1" ht="18" customHeight="1" hidden="1">
      <c r="A173" s="253"/>
      <c r="B173" s="172" t="s">
        <v>182</v>
      </c>
      <c r="C173" s="199" t="s">
        <v>111</v>
      </c>
      <c r="D173" s="10" t="s">
        <v>57</v>
      </c>
      <c r="E173" s="10" t="s">
        <v>63</v>
      </c>
      <c r="F173" s="10" t="s">
        <v>359</v>
      </c>
      <c r="G173" s="10" t="s">
        <v>181</v>
      </c>
      <c r="H173" s="186"/>
      <c r="I173" s="113"/>
    </row>
    <row r="174" spans="1:9" s="5" customFormat="1" ht="20.25" customHeight="1">
      <c r="A174" s="253"/>
      <c r="B174" s="175" t="s">
        <v>229</v>
      </c>
      <c r="C174" s="199" t="s">
        <v>111</v>
      </c>
      <c r="D174" s="10" t="s">
        <v>57</v>
      </c>
      <c r="E174" s="10" t="s">
        <v>63</v>
      </c>
      <c r="F174" s="10" t="s">
        <v>261</v>
      </c>
      <c r="G174" s="10"/>
      <c r="H174" s="186">
        <f>H175</f>
        <v>2003.9</v>
      </c>
      <c r="I174" s="202"/>
    </row>
    <row r="175" spans="1:9" s="5" customFormat="1" ht="18.75" customHeight="1">
      <c r="A175" s="253"/>
      <c r="B175" s="163" t="s">
        <v>329</v>
      </c>
      <c r="C175" s="199" t="s">
        <v>111</v>
      </c>
      <c r="D175" s="10" t="s">
        <v>57</v>
      </c>
      <c r="E175" s="10" t="s">
        <v>63</v>
      </c>
      <c r="F175" s="10" t="s">
        <v>262</v>
      </c>
      <c r="G175" s="10"/>
      <c r="H175" s="186">
        <f>H176+H180+H198</f>
        <v>2003.9</v>
      </c>
      <c r="I175" s="202"/>
    </row>
    <row r="176" spans="1:9" s="5" customFormat="1" ht="33" customHeight="1">
      <c r="A176" s="253"/>
      <c r="B176" s="142" t="s">
        <v>144</v>
      </c>
      <c r="C176" s="199" t="s">
        <v>111</v>
      </c>
      <c r="D176" s="10" t="s">
        <v>57</v>
      </c>
      <c r="E176" s="10" t="s">
        <v>63</v>
      </c>
      <c r="F176" s="10" t="s">
        <v>263</v>
      </c>
      <c r="G176" s="10"/>
      <c r="H176" s="186">
        <f>H177+H178+H179</f>
        <v>2003.9</v>
      </c>
      <c r="I176" s="202"/>
    </row>
    <row r="177" spans="1:10" s="5" customFormat="1" ht="69" customHeight="1">
      <c r="A177" s="253"/>
      <c r="B177" s="172" t="s">
        <v>138</v>
      </c>
      <c r="C177" s="199" t="s">
        <v>111</v>
      </c>
      <c r="D177" s="10" t="s">
        <v>57</v>
      </c>
      <c r="E177" s="10" t="s">
        <v>63</v>
      </c>
      <c r="F177" s="10" t="s">
        <v>263</v>
      </c>
      <c r="G177" s="10" t="s">
        <v>134</v>
      </c>
      <c r="H177" s="186">
        <v>1725</v>
      </c>
      <c r="I177" s="203"/>
      <c r="J177" s="243"/>
    </row>
    <row r="178" spans="1:9" s="5" customFormat="1" ht="31.5">
      <c r="A178" s="253"/>
      <c r="B178" s="172" t="s">
        <v>268</v>
      </c>
      <c r="C178" s="199" t="s">
        <v>111</v>
      </c>
      <c r="D178" s="10" t="s">
        <v>57</v>
      </c>
      <c r="E178" s="10" t="s">
        <v>63</v>
      </c>
      <c r="F178" s="10" t="s">
        <v>263</v>
      </c>
      <c r="G178" s="10" t="s">
        <v>135</v>
      </c>
      <c r="H178" s="186">
        <v>277.7</v>
      </c>
      <c r="I178" s="225"/>
    </row>
    <row r="179" spans="1:9" s="5" customFormat="1" ht="18.75" customHeight="1">
      <c r="A179" s="253"/>
      <c r="B179" s="172" t="s">
        <v>141</v>
      </c>
      <c r="C179" s="199" t="s">
        <v>111</v>
      </c>
      <c r="D179" s="10" t="s">
        <v>57</v>
      </c>
      <c r="E179" s="10" t="s">
        <v>63</v>
      </c>
      <c r="F179" s="10" t="s">
        <v>263</v>
      </c>
      <c r="G179" s="10" t="s">
        <v>136</v>
      </c>
      <c r="H179" s="186">
        <v>1.2</v>
      </c>
      <c r="I179" s="113"/>
    </row>
    <row r="180" spans="1:9" s="5" customFormat="1" ht="27" customHeight="1" hidden="1">
      <c r="A180" s="253"/>
      <c r="B180" s="249" t="s">
        <v>180</v>
      </c>
      <c r="C180" s="248" t="s">
        <v>111</v>
      </c>
      <c r="D180" s="252" t="s">
        <v>57</v>
      </c>
      <c r="E180" s="252" t="s">
        <v>63</v>
      </c>
      <c r="F180" s="252" t="s">
        <v>179</v>
      </c>
      <c r="G180" s="252"/>
      <c r="H180" s="186">
        <f>H181+H182</f>
        <v>0</v>
      </c>
      <c r="I180" s="113"/>
    </row>
    <row r="181" spans="1:9" s="5" customFormat="1" ht="40.5" customHeight="1" hidden="1">
      <c r="A181" s="253"/>
      <c r="B181" s="249" t="s">
        <v>268</v>
      </c>
      <c r="C181" s="248" t="s">
        <v>111</v>
      </c>
      <c r="D181" s="252" t="s">
        <v>57</v>
      </c>
      <c r="E181" s="252" t="s">
        <v>63</v>
      </c>
      <c r="F181" s="252" t="s">
        <v>179</v>
      </c>
      <c r="G181" s="252" t="s">
        <v>135</v>
      </c>
      <c r="H181" s="186"/>
      <c r="I181" s="246"/>
    </row>
    <row r="182" spans="1:9" s="5" customFormat="1" ht="25.5" customHeight="1" hidden="1">
      <c r="A182" s="253"/>
      <c r="B182" s="249" t="s">
        <v>182</v>
      </c>
      <c r="C182" s="248" t="s">
        <v>111</v>
      </c>
      <c r="D182" s="252" t="s">
        <v>57</v>
      </c>
      <c r="E182" s="252" t="s">
        <v>63</v>
      </c>
      <c r="F182" s="252" t="s">
        <v>179</v>
      </c>
      <c r="G182" s="252" t="s">
        <v>181</v>
      </c>
      <c r="H182" s="360"/>
      <c r="I182" s="246"/>
    </row>
    <row r="183" spans="1:9" s="5" customFormat="1" ht="33" customHeight="1" hidden="1">
      <c r="A183" s="253"/>
      <c r="B183" s="249"/>
      <c r="C183" s="248" t="s">
        <v>111</v>
      </c>
      <c r="D183" s="252" t="s">
        <v>57</v>
      </c>
      <c r="E183" s="252" t="s">
        <v>63</v>
      </c>
      <c r="F183" s="252"/>
      <c r="G183" s="256"/>
      <c r="H183" s="186">
        <f>H184</f>
        <v>0</v>
      </c>
      <c r="I183" s="113"/>
    </row>
    <row r="184" spans="1:9" s="5" customFormat="1" ht="34.5" customHeight="1" hidden="1">
      <c r="A184" s="253"/>
      <c r="B184" s="249"/>
      <c r="C184" s="248" t="s">
        <v>111</v>
      </c>
      <c r="D184" s="252" t="s">
        <v>57</v>
      </c>
      <c r="E184" s="252" t="s">
        <v>63</v>
      </c>
      <c r="F184" s="252"/>
      <c r="G184" s="256"/>
      <c r="H184" s="186">
        <f>H185</f>
        <v>0</v>
      </c>
      <c r="I184" s="113"/>
    </row>
    <row r="185" spans="1:9" s="5" customFormat="1" ht="36.75" customHeight="1" hidden="1">
      <c r="A185" s="253"/>
      <c r="B185" s="249"/>
      <c r="C185" s="248" t="s">
        <v>111</v>
      </c>
      <c r="D185" s="252" t="s">
        <v>57</v>
      </c>
      <c r="E185" s="252" t="s">
        <v>63</v>
      </c>
      <c r="F185" s="252"/>
      <c r="G185" s="252"/>
      <c r="H185" s="186"/>
      <c r="I185" s="113"/>
    </row>
    <row r="186" spans="1:9" s="5" customFormat="1" ht="36.75" customHeight="1" hidden="1">
      <c r="A186" s="253"/>
      <c r="B186" s="249"/>
      <c r="C186" s="248" t="s">
        <v>111</v>
      </c>
      <c r="D186" s="252" t="s">
        <v>57</v>
      </c>
      <c r="E186" s="252" t="s">
        <v>63</v>
      </c>
      <c r="F186" s="252"/>
      <c r="G186" s="252"/>
      <c r="H186" s="186">
        <f>H187</f>
        <v>0</v>
      </c>
      <c r="I186" s="113"/>
    </row>
    <row r="187" spans="1:9" s="5" customFormat="1" ht="25.5" customHeight="1" hidden="1">
      <c r="A187" s="253"/>
      <c r="B187" s="249"/>
      <c r="C187" s="248" t="s">
        <v>111</v>
      </c>
      <c r="D187" s="252" t="s">
        <v>57</v>
      </c>
      <c r="E187" s="252" t="s">
        <v>63</v>
      </c>
      <c r="F187" s="252"/>
      <c r="G187" s="252"/>
      <c r="H187" s="186">
        <f>H188</f>
        <v>0</v>
      </c>
      <c r="I187" s="113"/>
    </row>
    <row r="188" spans="1:9" s="5" customFormat="1" ht="36.75" customHeight="1" hidden="1">
      <c r="A188" s="253"/>
      <c r="B188" s="249"/>
      <c r="C188" s="248" t="s">
        <v>111</v>
      </c>
      <c r="D188" s="252" t="s">
        <v>57</v>
      </c>
      <c r="E188" s="252" t="s">
        <v>63</v>
      </c>
      <c r="F188" s="252"/>
      <c r="G188" s="252"/>
      <c r="H188" s="186"/>
      <c r="I188" s="113"/>
    </row>
    <row r="189" spans="1:9" s="5" customFormat="1" ht="36.75" customHeight="1" hidden="1">
      <c r="A189" s="253"/>
      <c r="B189" s="249"/>
      <c r="C189" s="248" t="s">
        <v>111</v>
      </c>
      <c r="D189" s="252" t="s">
        <v>57</v>
      </c>
      <c r="E189" s="252" t="s">
        <v>63</v>
      </c>
      <c r="F189" s="252"/>
      <c r="G189" s="252"/>
      <c r="H189" s="186">
        <f>H190</f>
        <v>0</v>
      </c>
      <c r="I189" s="113"/>
    </row>
    <row r="190" spans="1:9" s="5" customFormat="1" ht="50.25" customHeight="1" hidden="1">
      <c r="A190" s="253"/>
      <c r="B190" s="249"/>
      <c r="C190" s="248" t="s">
        <v>111</v>
      </c>
      <c r="D190" s="252" t="s">
        <v>57</v>
      </c>
      <c r="E190" s="252" t="s">
        <v>63</v>
      </c>
      <c r="F190" s="252"/>
      <c r="G190" s="252"/>
      <c r="H190" s="186">
        <f>H191</f>
        <v>0</v>
      </c>
      <c r="I190" s="113"/>
    </row>
    <row r="191" spans="1:9" s="5" customFormat="1" ht="36.75" customHeight="1" hidden="1">
      <c r="A191" s="253"/>
      <c r="B191" s="249"/>
      <c r="C191" s="248" t="s">
        <v>111</v>
      </c>
      <c r="D191" s="252" t="s">
        <v>57</v>
      </c>
      <c r="E191" s="252" t="s">
        <v>63</v>
      </c>
      <c r="F191" s="252"/>
      <c r="G191" s="252"/>
      <c r="H191" s="186"/>
      <c r="I191" s="113"/>
    </row>
    <row r="192" spans="1:9" s="5" customFormat="1" ht="36.75" customHeight="1" hidden="1">
      <c r="A192" s="253"/>
      <c r="B192" s="250"/>
      <c r="C192" s="248" t="s">
        <v>111</v>
      </c>
      <c r="D192" s="252" t="s">
        <v>57</v>
      </c>
      <c r="E192" s="252" t="s">
        <v>63</v>
      </c>
      <c r="F192" s="252"/>
      <c r="G192" s="252"/>
      <c r="H192" s="186">
        <f>H193</f>
        <v>0</v>
      </c>
      <c r="I192" s="113"/>
    </row>
    <row r="193" spans="1:9" s="5" customFormat="1" ht="54" customHeight="1" hidden="1">
      <c r="A193" s="253"/>
      <c r="B193" s="250"/>
      <c r="C193" s="248" t="s">
        <v>111</v>
      </c>
      <c r="D193" s="252" t="s">
        <v>57</v>
      </c>
      <c r="E193" s="252" t="s">
        <v>63</v>
      </c>
      <c r="F193" s="252"/>
      <c r="G193" s="252"/>
      <c r="H193" s="186">
        <f>H194</f>
        <v>0</v>
      </c>
      <c r="I193" s="113"/>
    </row>
    <row r="194" spans="1:9" s="5" customFormat="1" ht="36.75" customHeight="1" hidden="1">
      <c r="A194" s="253"/>
      <c r="B194" s="250"/>
      <c r="C194" s="248" t="s">
        <v>111</v>
      </c>
      <c r="D194" s="252" t="s">
        <v>57</v>
      </c>
      <c r="E194" s="252" t="s">
        <v>63</v>
      </c>
      <c r="F194" s="252"/>
      <c r="G194" s="252"/>
      <c r="H194" s="186">
        <f>H195</f>
        <v>0</v>
      </c>
      <c r="I194" s="113"/>
    </row>
    <row r="195" spans="1:9" s="5" customFormat="1" ht="36.75" customHeight="1" hidden="1">
      <c r="A195" s="253"/>
      <c r="B195" s="250"/>
      <c r="C195" s="248" t="s">
        <v>111</v>
      </c>
      <c r="D195" s="252" t="s">
        <v>57</v>
      </c>
      <c r="E195" s="252" t="s">
        <v>63</v>
      </c>
      <c r="F195" s="252"/>
      <c r="G195" s="252"/>
      <c r="H195" s="186"/>
      <c r="I195" s="168"/>
    </row>
    <row r="196" spans="1:9" s="5" customFormat="1" ht="38.25" customHeight="1" hidden="1">
      <c r="A196" s="253"/>
      <c r="B196" s="250" t="s">
        <v>331</v>
      </c>
      <c r="C196" s="248" t="s">
        <v>111</v>
      </c>
      <c r="D196" s="252" t="s">
        <v>57</v>
      </c>
      <c r="E196" s="252" t="s">
        <v>63</v>
      </c>
      <c r="F196" s="252" t="s">
        <v>363</v>
      </c>
      <c r="G196" s="252"/>
      <c r="H196" s="186">
        <f>H197</f>
        <v>0</v>
      </c>
      <c r="I196" s="168"/>
    </row>
    <row r="197" spans="1:9" s="5" customFormat="1" ht="67.5" customHeight="1" hidden="1">
      <c r="A197" s="253"/>
      <c r="B197" s="249" t="s">
        <v>138</v>
      </c>
      <c r="C197" s="248" t="s">
        <v>111</v>
      </c>
      <c r="D197" s="252" t="s">
        <v>57</v>
      </c>
      <c r="E197" s="252" t="s">
        <v>63</v>
      </c>
      <c r="F197" s="252" t="s">
        <v>363</v>
      </c>
      <c r="G197" s="252" t="s">
        <v>134</v>
      </c>
      <c r="H197" s="186"/>
      <c r="I197" s="228"/>
    </row>
    <row r="198" spans="1:9" s="5" customFormat="1" ht="40.5" customHeight="1" hidden="1">
      <c r="A198" s="253"/>
      <c r="B198" s="250" t="s">
        <v>331</v>
      </c>
      <c r="C198" s="248" t="s">
        <v>111</v>
      </c>
      <c r="D198" s="252" t="s">
        <v>57</v>
      </c>
      <c r="E198" s="252" t="s">
        <v>63</v>
      </c>
      <c r="F198" s="252" t="s">
        <v>364</v>
      </c>
      <c r="G198" s="252"/>
      <c r="H198" s="186">
        <f>H199</f>
        <v>0</v>
      </c>
      <c r="I198" s="228"/>
    </row>
    <row r="199" spans="1:9" s="5" customFormat="1" ht="75.75" customHeight="1" hidden="1">
      <c r="A199" s="253"/>
      <c r="B199" s="249" t="s">
        <v>138</v>
      </c>
      <c r="C199" s="248" t="s">
        <v>111</v>
      </c>
      <c r="D199" s="252" t="s">
        <v>57</v>
      </c>
      <c r="E199" s="252" t="s">
        <v>63</v>
      </c>
      <c r="F199" s="252" t="s">
        <v>364</v>
      </c>
      <c r="G199" s="252" t="s">
        <v>134</v>
      </c>
      <c r="H199" s="186"/>
      <c r="I199" s="168"/>
    </row>
    <row r="200" spans="1:13" ht="24.75" customHeight="1" hidden="1">
      <c r="A200" s="251"/>
      <c r="B200" s="255" t="s">
        <v>91</v>
      </c>
      <c r="C200" s="248" t="s">
        <v>111</v>
      </c>
      <c r="D200" s="257" t="s">
        <v>56</v>
      </c>
      <c r="E200" s="254"/>
      <c r="F200" s="254"/>
      <c r="G200" s="254"/>
      <c r="H200" s="167">
        <f aca="true" t="shared" si="1" ref="H200:H205">H201</f>
        <v>0</v>
      </c>
      <c r="I200" s="202"/>
      <c r="J200" s="5"/>
      <c r="K200" s="5"/>
      <c r="L200" s="5"/>
      <c r="M200" s="1"/>
    </row>
    <row r="201" spans="1:13" ht="21" customHeight="1" hidden="1">
      <c r="A201" s="253"/>
      <c r="B201" s="249" t="s">
        <v>121</v>
      </c>
      <c r="C201" s="248" t="s">
        <v>111</v>
      </c>
      <c r="D201" s="254" t="s">
        <v>56</v>
      </c>
      <c r="E201" s="254" t="s">
        <v>64</v>
      </c>
      <c r="F201" s="254"/>
      <c r="G201" s="258"/>
      <c r="H201" s="186">
        <f t="shared" si="1"/>
        <v>0</v>
      </c>
      <c r="I201" s="202"/>
      <c r="J201" s="5"/>
      <c r="K201" s="5"/>
      <c r="L201" s="5"/>
      <c r="M201" s="1"/>
    </row>
    <row r="202" spans="1:13" ht="54" customHeight="1" hidden="1">
      <c r="A202" s="253"/>
      <c r="B202" s="249" t="s">
        <v>184</v>
      </c>
      <c r="C202" s="248" t="s">
        <v>111</v>
      </c>
      <c r="D202" s="254" t="s">
        <v>56</v>
      </c>
      <c r="E202" s="254" t="s">
        <v>64</v>
      </c>
      <c r="F202" s="254" t="s">
        <v>264</v>
      </c>
      <c r="G202" s="258"/>
      <c r="H202" s="186">
        <f t="shared" si="1"/>
        <v>0</v>
      </c>
      <c r="I202" s="202"/>
      <c r="J202" s="5"/>
      <c r="K202" s="5"/>
      <c r="L202" s="5"/>
      <c r="M202" s="1"/>
    </row>
    <row r="203" spans="1:13" ht="24.75" customHeight="1" hidden="1">
      <c r="A203" s="253"/>
      <c r="B203" s="249" t="s">
        <v>289</v>
      </c>
      <c r="C203" s="248" t="s">
        <v>111</v>
      </c>
      <c r="D203" s="254" t="s">
        <v>56</v>
      </c>
      <c r="E203" s="254" t="s">
        <v>64</v>
      </c>
      <c r="F203" s="254" t="s">
        <v>265</v>
      </c>
      <c r="G203" s="258"/>
      <c r="H203" s="186">
        <f t="shared" si="1"/>
        <v>0</v>
      </c>
      <c r="I203" s="202"/>
      <c r="J203" s="5"/>
      <c r="K203" s="5"/>
      <c r="L203" s="5"/>
      <c r="M203" s="1"/>
    </row>
    <row r="204" spans="1:13" ht="38.25" customHeight="1" hidden="1">
      <c r="A204" s="253"/>
      <c r="B204" s="249" t="s">
        <v>333</v>
      </c>
      <c r="C204" s="248" t="s">
        <v>111</v>
      </c>
      <c r="D204" s="254" t="s">
        <v>56</v>
      </c>
      <c r="E204" s="254" t="s">
        <v>64</v>
      </c>
      <c r="F204" s="254" t="s">
        <v>334</v>
      </c>
      <c r="G204" s="258"/>
      <c r="H204" s="186">
        <f t="shared" si="1"/>
        <v>0</v>
      </c>
      <c r="I204" s="202"/>
      <c r="J204" s="5"/>
      <c r="K204" s="5"/>
      <c r="L204" s="5"/>
      <c r="M204" s="1"/>
    </row>
    <row r="205" spans="1:13" ht="54" customHeight="1" hidden="1">
      <c r="A205" s="253"/>
      <c r="B205" s="249" t="s">
        <v>148</v>
      </c>
      <c r="C205" s="248" t="s">
        <v>111</v>
      </c>
      <c r="D205" s="254" t="s">
        <v>56</v>
      </c>
      <c r="E205" s="254" t="s">
        <v>64</v>
      </c>
      <c r="F205" s="254" t="s">
        <v>335</v>
      </c>
      <c r="G205" s="258"/>
      <c r="H205" s="186">
        <f t="shared" si="1"/>
        <v>0</v>
      </c>
      <c r="I205" s="202"/>
      <c r="J205" s="5"/>
      <c r="K205" s="5"/>
      <c r="L205" s="5"/>
      <c r="M205" s="1"/>
    </row>
    <row r="206" spans="1:13" ht="40.5" customHeight="1" hidden="1">
      <c r="A206" s="253"/>
      <c r="B206" s="249" t="s">
        <v>268</v>
      </c>
      <c r="C206" s="248" t="s">
        <v>111</v>
      </c>
      <c r="D206" s="254" t="s">
        <v>56</v>
      </c>
      <c r="E206" s="254" t="s">
        <v>64</v>
      </c>
      <c r="F206" s="254" t="s">
        <v>335</v>
      </c>
      <c r="G206" s="258" t="s">
        <v>135</v>
      </c>
      <c r="H206" s="186"/>
      <c r="I206" s="202"/>
      <c r="J206" s="5"/>
      <c r="K206" s="5"/>
      <c r="L206" s="5"/>
      <c r="M206" s="1"/>
    </row>
    <row r="207" spans="1:13" ht="27.75" customHeight="1">
      <c r="A207" s="98"/>
      <c r="B207" s="247" t="s">
        <v>88</v>
      </c>
      <c r="C207" s="181"/>
      <c r="D207" s="10"/>
      <c r="E207" s="10"/>
      <c r="F207" s="10"/>
      <c r="G207" s="10"/>
      <c r="H207" s="263">
        <f>H14+H22</f>
        <v>16523.6</v>
      </c>
      <c r="I207" s="203"/>
      <c r="J207" s="208"/>
      <c r="K207" s="5"/>
      <c r="L207" s="5"/>
      <c r="M207" s="1"/>
    </row>
    <row r="208" spans="1:13" ht="8.25" customHeight="1">
      <c r="A208" s="101"/>
      <c r="B208" s="209"/>
      <c r="C208" s="209"/>
      <c r="D208" s="103"/>
      <c r="E208" s="103"/>
      <c r="F208" s="103"/>
      <c r="G208" s="103"/>
      <c r="H208" s="210"/>
      <c r="I208" s="210"/>
      <c r="J208" s="211"/>
      <c r="K208" s="208"/>
      <c r="L208" s="5"/>
      <c r="M208" s="1"/>
    </row>
    <row r="209" spans="1:13" ht="15" customHeight="1">
      <c r="A209" s="101"/>
      <c r="B209" s="209"/>
      <c r="C209" s="209"/>
      <c r="D209" s="103"/>
      <c r="E209" s="103"/>
      <c r="F209" s="103"/>
      <c r="G209" s="103"/>
      <c r="H209" s="210"/>
      <c r="I209" s="210"/>
      <c r="J209" s="211"/>
      <c r="K209" s="208"/>
      <c r="L209" s="5"/>
      <c r="M209" s="1"/>
    </row>
    <row r="210" spans="1:12" s="12" customFormat="1" ht="51.75" customHeight="1">
      <c r="A210" s="135"/>
      <c r="B210" s="212" t="s">
        <v>151</v>
      </c>
      <c r="C210" s="212"/>
      <c r="D210" s="213"/>
      <c r="E210" s="213"/>
      <c r="F210" s="213"/>
      <c r="G210" s="213"/>
      <c r="H210" s="213"/>
      <c r="I210" s="213"/>
      <c r="J210" s="213"/>
      <c r="K210" s="213"/>
      <c r="L210" s="213"/>
    </row>
    <row r="211" spans="1:12" s="12" customFormat="1" ht="18.75">
      <c r="A211" s="134"/>
      <c r="B211" s="214" t="s">
        <v>128</v>
      </c>
      <c r="C211" s="214"/>
      <c r="D211" s="213"/>
      <c r="E211" s="213"/>
      <c r="F211" s="213"/>
      <c r="G211" s="376" t="s">
        <v>125</v>
      </c>
      <c r="H211" s="376"/>
      <c r="I211" s="213"/>
      <c r="J211" s="213"/>
      <c r="K211" s="213"/>
      <c r="L211" s="213"/>
    </row>
    <row r="212" spans="2:12" ht="18.75">
      <c r="B212" s="38"/>
      <c r="C212" s="38"/>
      <c r="D212" s="208"/>
      <c r="E212" s="208"/>
      <c r="F212" s="208"/>
      <c r="G212" s="208"/>
      <c r="H212" s="78"/>
      <c r="I212" s="78"/>
      <c r="J212" s="5"/>
      <c r="K212" s="208"/>
      <c r="L212" s="215"/>
    </row>
    <row r="213" spans="2:12" ht="15.75">
      <c r="B213" s="216"/>
      <c r="C213" s="216"/>
      <c r="D213" s="208"/>
      <c r="E213" s="208"/>
      <c r="F213" s="208"/>
      <c r="G213" s="208"/>
      <c r="H213" s="217"/>
      <c r="I213" s="217"/>
      <c r="J213" s="5"/>
      <c r="K213" s="5"/>
      <c r="L213" s="218"/>
    </row>
    <row r="214" spans="2:12" ht="15.75">
      <c r="B214" s="216"/>
      <c r="C214" s="216"/>
      <c r="D214" s="208"/>
      <c r="E214" s="208"/>
      <c r="F214" s="208"/>
      <c r="G214" s="208"/>
      <c r="H214" s="217"/>
      <c r="I214" s="217"/>
      <c r="J214" s="5"/>
      <c r="K214" s="5"/>
      <c r="L214" s="218"/>
    </row>
    <row r="215" spans="2:12" ht="15.75">
      <c r="B215" s="216"/>
      <c r="C215" s="216"/>
      <c r="D215" s="208"/>
      <c r="E215" s="208"/>
      <c r="F215" s="208"/>
      <c r="G215" s="208"/>
      <c r="H215" s="217"/>
      <c r="I215" s="217"/>
      <c r="J215" s="5"/>
      <c r="K215" s="5"/>
      <c r="L215" s="218"/>
    </row>
    <row r="216" spans="2:12" ht="15.75">
      <c r="B216" s="216"/>
      <c r="C216" s="216"/>
      <c r="D216" s="208"/>
      <c r="E216" s="208"/>
      <c r="F216" s="208"/>
      <c r="G216" s="208"/>
      <c r="H216" s="217"/>
      <c r="I216" s="217"/>
      <c r="J216" s="5"/>
      <c r="K216" s="5"/>
      <c r="L216" s="218"/>
    </row>
    <row r="217" spans="2:12" ht="15.75">
      <c r="B217" s="216"/>
      <c r="C217" s="216"/>
      <c r="D217" s="208"/>
      <c r="E217" s="208"/>
      <c r="F217" s="208"/>
      <c r="G217" s="208"/>
      <c r="H217" s="217"/>
      <c r="I217" s="217"/>
      <c r="J217" s="5"/>
      <c r="K217" s="5"/>
      <c r="L217" s="218"/>
    </row>
    <row r="218" spans="2:12" ht="15.75">
      <c r="B218" s="216"/>
      <c r="C218" s="216"/>
      <c r="D218" s="208"/>
      <c r="E218" s="208"/>
      <c r="F218" s="208"/>
      <c r="G218" s="208"/>
      <c r="H218" s="217"/>
      <c r="I218" s="217"/>
      <c r="J218" s="5"/>
      <c r="K218" s="5"/>
      <c r="L218" s="218"/>
    </row>
    <row r="219" spans="2:12" ht="15.75">
      <c r="B219" s="216"/>
      <c r="C219" s="216"/>
      <c r="D219" s="208"/>
      <c r="E219" s="208"/>
      <c r="F219" s="208"/>
      <c r="G219" s="208"/>
      <c r="H219" s="217"/>
      <c r="I219" s="217"/>
      <c r="J219" s="5"/>
      <c r="K219" s="5"/>
      <c r="L219" s="218"/>
    </row>
    <row r="220" spans="2:12" ht="15.75">
      <c r="B220" s="216"/>
      <c r="C220" s="216"/>
      <c r="D220" s="208"/>
      <c r="E220" s="208"/>
      <c r="F220" s="208"/>
      <c r="G220" s="208"/>
      <c r="H220" s="217"/>
      <c r="I220" s="217"/>
      <c r="J220" s="5"/>
      <c r="K220" s="5"/>
      <c r="L220" s="218"/>
    </row>
    <row r="221" spans="2:12" ht="15.75">
      <c r="B221" s="216"/>
      <c r="C221" s="216"/>
      <c r="D221" s="208"/>
      <c r="E221" s="208"/>
      <c r="F221" s="208"/>
      <c r="G221" s="208"/>
      <c r="H221" s="217"/>
      <c r="I221" s="217"/>
      <c r="J221" s="5"/>
      <c r="K221" s="5"/>
      <c r="L221" s="218"/>
    </row>
    <row r="222" spans="2:12" ht="15.75">
      <c r="B222" s="216"/>
      <c r="C222" s="216"/>
      <c r="D222" s="208"/>
      <c r="E222" s="208"/>
      <c r="F222" s="208"/>
      <c r="G222" s="208"/>
      <c r="H222" s="217"/>
      <c r="I222" s="217"/>
      <c r="J222" s="5"/>
      <c r="K222" s="5"/>
      <c r="L222" s="218"/>
    </row>
    <row r="223" spans="2:12" ht="15.75">
      <c r="B223" s="216"/>
      <c r="C223" s="216"/>
      <c r="D223" s="208"/>
      <c r="E223" s="208"/>
      <c r="F223" s="208"/>
      <c r="G223" s="208"/>
      <c r="H223" s="217"/>
      <c r="I223" s="217"/>
      <c r="J223" s="5"/>
      <c r="K223" s="5"/>
      <c r="L223" s="218"/>
    </row>
    <row r="224" spans="2:12" ht="15.75">
      <c r="B224" s="216"/>
      <c r="C224" s="216"/>
      <c r="D224" s="208"/>
      <c r="E224" s="208"/>
      <c r="F224" s="208"/>
      <c r="G224" s="208"/>
      <c r="H224" s="217"/>
      <c r="I224" s="217"/>
      <c r="J224" s="5"/>
      <c r="K224" s="5"/>
      <c r="L224" s="218"/>
    </row>
    <row r="225" spans="2:12" ht="15.75">
      <c r="B225" s="216"/>
      <c r="C225" s="216"/>
      <c r="D225" s="208"/>
      <c r="E225" s="208"/>
      <c r="F225" s="208"/>
      <c r="G225" s="208"/>
      <c r="H225" s="217"/>
      <c r="I225" s="217"/>
      <c r="J225" s="5"/>
      <c r="K225" s="5"/>
      <c r="L225" s="218"/>
    </row>
    <row r="226" spans="2:12" ht="15.75">
      <c r="B226" s="216"/>
      <c r="C226" s="216"/>
      <c r="D226" s="208"/>
      <c r="E226" s="208"/>
      <c r="F226" s="208"/>
      <c r="G226" s="208"/>
      <c r="H226" s="217"/>
      <c r="I226" s="217"/>
      <c r="J226" s="5"/>
      <c r="K226" s="5"/>
      <c r="L226" s="218"/>
    </row>
    <row r="227" spans="2:12" ht="15.75">
      <c r="B227" s="216"/>
      <c r="C227" s="216"/>
      <c r="D227" s="208"/>
      <c r="E227" s="208"/>
      <c r="F227" s="208"/>
      <c r="G227" s="208"/>
      <c r="H227" s="217"/>
      <c r="I227" s="217"/>
      <c r="J227" s="5"/>
      <c r="K227" s="5"/>
      <c r="L227" s="218"/>
    </row>
    <row r="228" spans="2:12" ht="15.75">
      <c r="B228" s="216"/>
      <c r="C228" s="216"/>
      <c r="D228" s="208"/>
      <c r="E228" s="208"/>
      <c r="F228" s="208"/>
      <c r="G228" s="208"/>
      <c r="H228" s="217"/>
      <c r="I228" s="217"/>
      <c r="J228" s="5"/>
      <c r="K228" s="5"/>
      <c r="L228" s="218"/>
    </row>
    <row r="229" spans="2:12" ht="15.75">
      <c r="B229" s="216"/>
      <c r="C229" s="216"/>
      <c r="D229" s="208"/>
      <c r="E229" s="208"/>
      <c r="F229" s="208"/>
      <c r="G229" s="208"/>
      <c r="H229" s="217"/>
      <c r="I229" s="217"/>
      <c r="J229" s="5"/>
      <c r="K229" s="5"/>
      <c r="L229" s="218"/>
    </row>
    <row r="230" spans="2:12" ht="15.75">
      <c r="B230" s="216"/>
      <c r="C230" s="216"/>
      <c r="D230" s="208"/>
      <c r="E230" s="208"/>
      <c r="F230" s="208"/>
      <c r="G230" s="208"/>
      <c r="H230" s="217"/>
      <c r="I230" s="217"/>
      <c r="J230" s="5"/>
      <c r="K230" s="5"/>
      <c r="L230" s="218"/>
    </row>
    <row r="231" spans="2:12" ht="15.75">
      <c r="B231" s="216"/>
      <c r="C231" s="216"/>
      <c r="D231" s="208"/>
      <c r="E231" s="208"/>
      <c r="F231" s="208"/>
      <c r="G231" s="208"/>
      <c r="H231" s="217"/>
      <c r="I231" s="217"/>
      <c r="J231" s="5"/>
      <c r="K231" s="5"/>
      <c r="L231" s="218"/>
    </row>
    <row r="232" spans="2:12" ht="15.75">
      <c r="B232" s="216"/>
      <c r="C232" s="216"/>
      <c r="D232" s="208"/>
      <c r="E232" s="208"/>
      <c r="F232" s="208"/>
      <c r="G232" s="208"/>
      <c r="H232" s="217"/>
      <c r="I232" s="217"/>
      <c r="J232" s="5"/>
      <c r="K232" s="5"/>
      <c r="L232" s="218"/>
    </row>
    <row r="233" spans="2:12" ht="15.75">
      <c r="B233" s="216"/>
      <c r="C233" s="216"/>
      <c r="D233" s="208"/>
      <c r="E233" s="208"/>
      <c r="F233" s="208"/>
      <c r="G233" s="208"/>
      <c r="H233" s="217"/>
      <c r="I233" s="217"/>
      <c r="J233" s="5"/>
      <c r="K233" s="5"/>
      <c r="L233" s="218"/>
    </row>
    <row r="234" spans="2:12" ht="15.75">
      <c r="B234" s="216"/>
      <c r="C234" s="216"/>
      <c r="D234" s="208"/>
      <c r="E234" s="208"/>
      <c r="F234" s="208"/>
      <c r="G234" s="208"/>
      <c r="H234" s="217"/>
      <c r="I234" s="217"/>
      <c r="J234" s="5"/>
      <c r="K234" s="5"/>
      <c r="L234" s="218"/>
    </row>
    <row r="235" spans="2:12" ht="15.75">
      <c r="B235" s="216"/>
      <c r="C235" s="216"/>
      <c r="D235" s="208"/>
      <c r="E235" s="208"/>
      <c r="F235" s="208"/>
      <c r="G235" s="208"/>
      <c r="H235" s="217"/>
      <c r="I235" s="217"/>
      <c r="J235" s="5"/>
      <c r="K235" s="5"/>
      <c r="L235" s="218"/>
    </row>
  </sheetData>
  <mergeCells count="9">
    <mergeCell ref="B1:H1"/>
    <mergeCell ref="B2:H2"/>
    <mergeCell ref="J36:L36"/>
    <mergeCell ref="G211:H211"/>
    <mergeCell ref="B4:H4"/>
    <mergeCell ref="B5:H5"/>
    <mergeCell ref="A8:H8"/>
    <mergeCell ref="H11:H12"/>
    <mergeCell ref="G10:H10"/>
  </mergeCells>
  <printOptions/>
  <pageMargins left="0.7874015748031497" right="0.3937007874015748" top="0.7874015748031497" bottom="0.7874015748031497" header="0.5118110236220472" footer="0.5118110236220472"/>
  <pageSetup fitToHeight="6" horizontalDpi="600" verticalDpi="600" orientation="portrait" paperSize="9" scale="82" r:id="rId1"/>
  <rowBreaks count="3" manualBreakCount="3">
    <brk id="69" max="7" man="1"/>
    <brk id="89" max="7" man="1"/>
    <brk id="14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75" zoomScaleNormal="75" zoomScaleSheetLayoutView="75" workbookViewId="0" topLeftCell="A1">
      <selection activeCell="E13" sqref="E13"/>
    </sheetView>
  </sheetViews>
  <sheetFormatPr defaultColWidth="9.00390625" defaultRowHeight="12.75"/>
  <cols>
    <col min="1" max="1" width="34.75390625" style="42" customWidth="1"/>
    <col min="2" max="2" width="68.25390625" style="42" customWidth="1"/>
    <col min="3" max="3" width="16.25390625" style="42" customWidth="1"/>
    <col min="4" max="4" width="9.125" style="42" customWidth="1"/>
    <col min="5" max="5" width="17.75390625" style="43" customWidth="1"/>
    <col min="6" max="6" width="19.875" style="43" customWidth="1"/>
    <col min="7" max="7" width="10.875" style="43" bestFit="1" customWidth="1"/>
    <col min="8" max="16384" width="9.125" style="43" customWidth="1"/>
  </cols>
  <sheetData>
    <row r="1" spans="2:3" ht="21.75" customHeight="1">
      <c r="B1" s="409" t="s">
        <v>16</v>
      </c>
      <c r="C1" s="409"/>
    </row>
    <row r="2" spans="2:3" ht="19.5" customHeight="1">
      <c r="B2" s="412" t="s">
        <v>396</v>
      </c>
      <c r="C2" s="412"/>
    </row>
    <row r="3" ht="4.5" customHeight="1"/>
    <row r="4" spans="1:3" ht="40.5" customHeight="1">
      <c r="A4" s="140"/>
      <c r="B4" s="409" t="s">
        <v>16</v>
      </c>
      <c r="C4" s="409"/>
    </row>
    <row r="5" spans="2:3" ht="18.75" customHeight="1">
      <c r="B5" s="379" t="s">
        <v>397</v>
      </c>
      <c r="C5" s="379"/>
    </row>
    <row r="6" ht="17.25" customHeight="1"/>
    <row r="7" ht="18" customHeight="1"/>
    <row r="8" spans="1:5" ht="60" customHeight="1">
      <c r="A8" s="410" t="s">
        <v>17</v>
      </c>
      <c r="B8" s="411"/>
      <c r="C8" s="411"/>
      <c r="E8" s="44"/>
    </row>
    <row r="9" spans="5:6" ht="18.75">
      <c r="E9" s="45"/>
      <c r="F9" s="46"/>
    </row>
    <row r="10" ht="18.75">
      <c r="C10" s="40" t="s">
        <v>101</v>
      </c>
    </row>
    <row r="11" spans="1:6" ht="60.75" customHeight="1">
      <c r="A11" s="238" t="s">
        <v>80</v>
      </c>
      <c r="B11" s="239" t="s">
        <v>149</v>
      </c>
      <c r="C11" s="240" t="s">
        <v>52</v>
      </c>
      <c r="E11" s="47"/>
      <c r="F11" s="47"/>
    </row>
    <row r="12" spans="1:6" ht="18" customHeight="1">
      <c r="A12" s="104">
        <v>1</v>
      </c>
      <c r="B12" s="105">
        <v>2</v>
      </c>
      <c r="C12" s="106">
        <v>3</v>
      </c>
      <c r="E12" s="47"/>
      <c r="F12" s="47"/>
    </row>
    <row r="13" spans="1:6" s="42" customFormat="1" ht="43.5" customHeight="1">
      <c r="A13" s="155" t="s">
        <v>42</v>
      </c>
      <c r="B13" s="156" t="s">
        <v>280</v>
      </c>
      <c r="C13" s="265">
        <f>C14</f>
        <v>856.2999999999993</v>
      </c>
      <c r="E13" s="48"/>
      <c r="F13" s="49"/>
    </row>
    <row r="14" spans="1:7" s="50" customFormat="1" ht="45" customHeight="1">
      <c r="A14" s="28" t="s">
        <v>51</v>
      </c>
      <c r="B14" s="157" t="s">
        <v>107</v>
      </c>
      <c r="C14" s="266">
        <f>C19-C15</f>
        <v>856.2999999999993</v>
      </c>
      <c r="F14" s="51"/>
      <c r="G14" s="52"/>
    </row>
    <row r="15" spans="1:3" s="44" customFormat="1" ht="26.25" customHeight="1">
      <c r="A15" s="158" t="s">
        <v>46</v>
      </c>
      <c r="B15" s="159" t="s">
        <v>36</v>
      </c>
      <c r="C15" s="267">
        <f>C16</f>
        <v>15667.3</v>
      </c>
    </row>
    <row r="16" spans="1:3" s="44" customFormat="1" ht="26.25" customHeight="1">
      <c r="A16" s="160" t="s">
        <v>45</v>
      </c>
      <c r="B16" s="161" t="s">
        <v>37</v>
      </c>
      <c r="C16" s="268">
        <f>C17</f>
        <v>15667.3</v>
      </c>
    </row>
    <row r="17" spans="1:3" s="44" customFormat="1" ht="25.5" customHeight="1">
      <c r="A17" s="160" t="s">
        <v>44</v>
      </c>
      <c r="B17" s="161" t="s">
        <v>38</v>
      </c>
      <c r="C17" s="268">
        <f>C18</f>
        <v>15667.3</v>
      </c>
    </row>
    <row r="18" spans="1:3" s="44" customFormat="1" ht="37.5" customHeight="1">
      <c r="A18" s="160" t="s">
        <v>115</v>
      </c>
      <c r="B18" s="162" t="s">
        <v>385</v>
      </c>
      <c r="C18" s="268">
        <f>'прил. 1  '!C27+'прил. 1  '!C26</f>
        <v>15667.3</v>
      </c>
    </row>
    <row r="19" spans="1:3" s="44" customFormat="1" ht="25.5" customHeight="1">
      <c r="A19" s="158" t="s">
        <v>47</v>
      </c>
      <c r="B19" s="159" t="s">
        <v>48</v>
      </c>
      <c r="C19" s="267">
        <f>C20</f>
        <v>16523.6</v>
      </c>
    </row>
    <row r="20" spans="1:3" s="44" customFormat="1" ht="26.25" customHeight="1">
      <c r="A20" s="160" t="s">
        <v>49</v>
      </c>
      <c r="B20" s="161" t="s">
        <v>86</v>
      </c>
      <c r="C20" s="268">
        <f>C21</f>
        <v>16523.6</v>
      </c>
    </row>
    <row r="21" spans="1:3" s="44" customFormat="1" ht="22.5" customHeight="1">
      <c r="A21" s="160" t="s">
        <v>50</v>
      </c>
      <c r="B21" s="161" t="s">
        <v>87</v>
      </c>
      <c r="C21" s="268">
        <f>C22</f>
        <v>16523.6</v>
      </c>
    </row>
    <row r="22" spans="1:3" s="44" customFormat="1" ht="40.5" customHeight="1">
      <c r="A22" s="160" t="s">
        <v>116</v>
      </c>
      <c r="B22" s="162" t="s">
        <v>386</v>
      </c>
      <c r="C22" s="268">
        <f>'прил.5 (ведом)'!H207+'прил. 1  '!C26</f>
        <v>16523.6</v>
      </c>
    </row>
    <row r="23" spans="1:5" s="44" customFormat="1" ht="22.5" customHeight="1">
      <c r="A23" s="25"/>
      <c r="B23" s="93"/>
      <c r="C23" s="94"/>
      <c r="E23" s="65"/>
    </row>
    <row r="24" spans="1:4" s="54" customFormat="1" ht="30.75" customHeight="1">
      <c r="A24" s="53"/>
      <c r="B24" s="44"/>
      <c r="C24" s="44"/>
      <c r="D24" s="44"/>
    </row>
    <row r="25" spans="1:3" s="12" customFormat="1" ht="18.75">
      <c r="A25" s="135" t="s">
        <v>129</v>
      </c>
      <c r="B25" s="35"/>
      <c r="C25" s="60"/>
    </row>
    <row r="26" spans="1:3" s="12" customFormat="1" ht="18.75">
      <c r="A26" s="134" t="s">
        <v>128</v>
      </c>
      <c r="B26" s="11"/>
      <c r="C26" s="58" t="s">
        <v>125</v>
      </c>
    </row>
  </sheetData>
  <mergeCells count="5">
    <mergeCell ref="B4:C4"/>
    <mergeCell ref="A8:C8"/>
    <mergeCell ref="B5:C5"/>
    <mergeCell ref="B1:C1"/>
    <mergeCell ref="B2:C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2022-03-28T12:25:05Z</cp:lastPrinted>
  <dcterms:created xsi:type="dcterms:W3CDTF">2002-09-30T07:49:23Z</dcterms:created>
  <dcterms:modified xsi:type="dcterms:W3CDTF">2022-04-13T07:03:51Z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