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2120" windowHeight="8730" tabRatio="907" activeTab="3"/>
  </bookViews>
  <sheets>
    <sheet name="прил. 2  " sheetId="1" r:id="rId1"/>
    <sheet name="прил. 3 безв." sheetId="2" r:id="rId2"/>
    <sheet name="прил 4" sheetId="3" r:id="rId3"/>
    <sheet name="Прил.5(ЦС)" sheetId="4" r:id="rId4"/>
    <sheet name="прил.6 (ведом)" sheetId="5" r:id="rId5"/>
    <sheet name="Прил 7 (Источн)" sheetId="6" r:id="rId6"/>
  </sheets>
  <definedNames>
    <definedName name="_xlnm.Print_Titles" localSheetId="2">'прил 4'!$9:$10</definedName>
    <definedName name="_xlnm.Print_Titles" localSheetId="0">'прил. 2  '!$9:$11</definedName>
    <definedName name="_xlnm.Print_Titles" localSheetId="1">'прил. 3 безв.'!$7:$7</definedName>
    <definedName name="_xlnm.Print_Area" localSheetId="2">'прил 4'!$A$1:$E$38</definedName>
    <definedName name="_xlnm.Print_Area" localSheetId="0">'прил. 2  '!$A$1:$C$31</definedName>
    <definedName name="_xlnm.Print_Area" localSheetId="1">'прил. 3 безв.'!$A$1:$C$32</definedName>
    <definedName name="_xlnm.Print_Area" localSheetId="3">'Прил.5(ЦС)'!$A$1:$G$144</definedName>
    <definedName name="_xlnm.Print_Area" localSheetId="4">'прил.6 (ведом)'!$A$1:$H$178</definedName>
  </definedNames>
  <calcPr fullCalcOnLoad="1"/>
</workbook>
</file>

<file path=xl/sharedStrings.xml><?xml version="1.0" encoding="utf-8"?>
<sst xmlns="http://schemas.openxmlformats.org/spreadsheetml/2006/main" count="1518" uniqueCount="345">
  <si>
    <r>
      <t xml:space="preserve">поселения Апшеронского района </t>
    </r>
    <r>
      <rPr>
        <sz val="14"/>
        <rFont val="Times New Roman"/>
        <family val="1"/>
      </rPr>
      <t>от  24.03.2016 г. № 52</t>
    </r>
  </si>
  <si>
    <r>
      <t>поселения Апшеронского района от 24.03.</t>
    </r>
    <r>
      <rPr>
        <sz val="14"/>
        <rFont val="Times New Roman"/>
        <family val="1"/>
      </rPr>
      <t>2016 г</t>
    </r>
    <r>
      <rPr>
        <sz val="14"/>
        <rFont val="Times New Roman"/>
        <family val="1"/>
      </rPr>
      <t>. № 52</t>
    </r>
  </si>
  <si>
    <r>
      <t xml:space="preserve"> поселения Апшеронского района </t>
    </r>
    <r>
      <rPr>
        <sz val="12"/>
        <rFont val="Times New Roman"/>
        <family val="1"/>
      </rPr>
      <t>от  24.03.2016 г. № 52</t>
    </r>
  </si>
  <si>
    <r>
      <t xml:space="preserve"> поселения Апшеронского района от 2403.</t>
    </r>
    <r>
      <rPr>
        <sz val="12"/>
        <rFont val="Times New Roman"/>
        <family val="1"/>
      </rPr>
      <t>2016 г.</t>
    </r>
    <r>
      <rPr>
        <sz val="12"/>
        <rFont val="Times New Roman"/>
        <family val="1"/>
      </rPr>
      <t xml:space="preserve"> № 52</t>
    </r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</si>
  <si>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</si>
  <si>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</si>
  <si>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</si>
  <si>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2 02 04014 00 0000 151</t>
  </si>
  <si>
    <t xml:space="preserve"> Доходы     бюджетов     сельских  поселений от возврата  бюджетами  бюджетной   системы   Российской  Федерации   остатков   субсидий,  субвенций  и  иных  межбюджетных  трансфертов,   имеющих   целевое  назначение, прошлых лет</t>
  </si>
  <si>
    <t xml:space="preserve"> 2 18 05010 10 0000 151</t>
  </si>
  <si>
    <t>Реализация полномочий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</si>
  <si>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Дотации бюджетам сельских поселений на выравнивание бюджетной обеспеченности</t>
  </si>
  <si>
    <t>Культура, кинематография</t>
  </si>
  <si>
    <t>2 02 01001 00 0000 151</t>
  </si>
  <si>
    <t>Субвенции бюджетам субъектов Российской Федерации и муниципальных образований</t>
  </si>
  <si>
    <t xml:space="preserve">Субвенции местным бюджетам на выполнение передаваемых полномочий субъектов Российской Федерации     </t>
  </si>
  <si>
    <t xml:space="preserve">   2 02 03024 00 0000 151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</si>
  <si>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</si>
  <si>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</si>
  <si>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</si>
  <si>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2 02 00000 00 0000 000</t>
  </si>
  <si>
    <t xml:space="preserve">Функционирование высшего должностного лица субъекта Российской Федерации и муниципального образования   </t>
  </si>
  <si>
    <t>Безвозмездные поступления от других бюджетов бюджетной системы Российской Федерации</t>
  </si>
  <si>
    <t>Источники внутреннего финансирования дефицитов бюджетов, всего</t>
  </si>
  <si>
    <t>000 01 00 00 00 00 0000 000</t>
  </si>
  <si>
    <t>Жилищно-коммунальное хозяйство</t>
  </si>
  <si>
    <t>Дотации бюджетам субъектов Российской Федерации и муниципальных образований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</si>
  <si>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</si>
  <si>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 xml:space="preserve">000 01 05 02 01 00 0000 510 </t>
  </si>
  <si>
    <t>000 01 05 02 00 00 0000 500</t>
  </si>
  <si>
    <t>000 01 05 00 00 00 0000 500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</si>
  <si>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</si>
  <si>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</si>
  <si>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</si>
  <si>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</si>
  <si>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000 01 05 00 00 00 0000 000</t>
  </si>
  <si>
    <t>Сумма</t>
  </si>
  <si>
    <t>из них:</t>
  </si>
  <si>
    <t>05</t>
  </si>
  <si>
    <t>06</t>
  </si>
  <si>
    <t>11</t>
  </si>
  <si>
    <t>08</t>
  </si>
  <si>
    <t>09</t>
  </si>
  <si>
    <t>РЗ</t>
  </si>
  <si>
    <t>ПР</t>
  </si>
  <si>
    <t>ЦСР</t>
  </si>
  <si>
    <t>ВР</t>
  </si>
  <si>
    <t>01</t>
  </si>
  <si>
    <t>02</t>
  </si>
  <si>
    <t>03</t>
  </si>
  <si>
    <t>№ п/п</t>
  </si>
  <si>
    <t>Наименование дохода</t>
  </si>
  <si>
    <t>Налоговые и неналоговые доходы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</si>
  <si>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</si>
  <si>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</si>
  <si>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Физическая культура и спорт </t>
  </si>
  <si>
    <t>Резервные фонды местных администраций</t>
  </si>
  <si>
    <t>1 01 02000 01 0000 110</t>
  </si>
  <si>
    <t>1 00 00000 00 0000 000</t>
  </si>
  <si>
    <t>13</t>
  </si>
  <si>
    <t>Дорожное хозяйство (дорожные фонды)</t>
  </si>
  <si>
    <t xml:space="preserve">  2 02 03000 00 0000 151</t>
  </si>
  <si>
    <t>2 00 00000 00 0000 000</t>
  </si>
  <si>
    <t>БЕЗВОЗМЕЗДНЫЕ ПОСТУПЛЕНИЯ</t>
  </si>
  <si>
    <t>Всего доходов</t>
  </si>
  <si>
    <t>Общегосударственные вопросы</t>
  </si>
  <si>
    <t>Код</t>
  </si>
  <si>
    <t>3</t>
  </si>
  <si>
    <t>5</t>
  </si>
  <si>
    <t>6</t>
  </si>
  <si>
    <t>7</t>
  </si>
  <si>
    <t>Осуществление первичного воинского учета на территориях, где отсутствуют военные комиссариаты</t>
  </si>
  <si>
    <t>Защита населения и территории от чрезвычайных ситуаций природного и техногенного характера, гражданская оборона</t>
  </si>
  <si>
    <t>Наименование</t>
  </si>
  <si>
    <t>Уменьшение прочих остатков средств бюджетов</t>
  </si>
  <si>
    <t>Уменьшение прочих остатков денежных средств бюджетов</t>
  </si>
  <si>
    <t>ВСЕГО РАСХОДОВ</t>
  </si>
  <si>
    <t xml:space="preserve">Национальная оборона </t>
  </si>
  <si>
    <t>Мобилизационная и вневойсковая подготовка</t>
  </si>
  <si>
    <t>Физическая культура и спорт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</si>
  <si>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</si>
  <si>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</si>
  <si>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</si>
  <si>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</si>
  <si>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Всего расходов</t>
  </si>
  <si>
    <t>в том числе:</t>
  </si>
  <si>
    <t>№ п\п</t>
  </si>
  <si>
    <t>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</si>
  <si>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</si>
  <si>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(тыс.рублей)</t>
  </si>
  <si>
    <t>Культура</t>
  </si>
  <si>
    <t>2 02 01000 00 0000 151</t>
  </si>
  <si>
    <t>Вед</t>
  </si>
  <si>
    <t>Дотации  на выравнивание бюджетной обеспеченности</t>
  </si>
  <si>
    <t>(тыс. рублей)</t>
  </si>
  <si>
    <t>Распределение бюджетных ассигнований по разделам и подразделам</t>
  </si>
  <si>
    <t>1 11 05013 10 0000 120</t>
  </si>
  <si>
    <t>Изменение остатков средств на счетах по учету средств бюджетов</t>
  </si>
  <si>
    <t>2 02 01001 10 0000 151</t>
  </si>
  <si>
    <t>Прочие субсидии бюджетам поселений</t>
  </si>
  <si>
    <t>1 06 06000 00 0000 110</t>
  </si>
  <si>
    <t xml:space="preserve">   2 02 03015 00 0000 151</t>
  </si>
  <si>
    <t>Субвенции  бюджетам на осуществление первичного воинского учета на территориях, где отсутствуют военные комиссариаты</t>
  </si>
  <si>
    <t xml:space="preserve">  2 02 03015 10 0000 151</t>
  </si>
  <si>
    <t>Благоустройство</t>
  </si>
  <si>
    <t>992</t>
  </si>
  <si>
    <t>Функционирование высшего должностного лица субъекта Российской Федерации и муниципального образования</t>
  </si>
  <si>
    <t>Уличное освещение</t>
  </si>
  <si>
    <t>Организация и содержание мест захоронения</t>
  </si>
  <si>
    <t>000 01 05 02 01 10 0000 510</t>
  </si>
  <si>
    <t>000 01 05 02 01 10 0000 610</t>
  </si>
  <si>
    <t xml:space="preserve">                 </t>
  </si>
  <si>
    <t xml:space="preserve">   2 02 03024 10 0000 151</t>
  </si>
  <si>
    <t>Обеспечение деятельности высшего должностного лица муниципального образования</t>
  </si>
  <si>
    <t>Расходы на обеспечение функций органов местного самоуправления</t>
  </si>
  <si>
    <t>Финансовое обеспечение непредвиденных расходов</t>
  </si>
  <si>
    <t>80 0 0000</t>
  </si>
  <si>
    <t>Массовый спорт</t>
  </si>
  <si>
    <t>Администрация Новополянского сельского поселения Апшеронского района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</si>
  <si>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</si>
  <si>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А.В.Кусакин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</si>
  <si>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</si>
  <si>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</si>
  <si>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</si>
  <si>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2 19 05000 10 0000 151</t>
  </si>
  <si>
    <t>Реализация ведомственных целевых программ, не отнесенных к определенным видам деятельности</t>
  </si>
  <si>
    <t>Реализация меропристий ведомственной целевой программы</t>
  </si>
  <si>
    <t>поселения Апшеронского района</t>
  </si>
  <si>
    <t xml:space="preserve">Глава Новополянского сельского  </t>
  </si>
  <si>
    <t xml:space="preserve">Приложение 5 к решению Совета Новополянского сельского </t>
  </si>
  <si>
    <t xml:space="preserve">                                Приложение  3 к решению Совета Новополянского сельского </t>
  </si>
  <si>
    <t xml:space="preserve">                                Приложение  2 к решению Совета Новополянского сельского </t>
  </si>
  <si>
    <t xml:space="preserve">Сумма </t>
  </si>
  <si>
    <t>100</t>
  </si>
  <si>
    <t>200</t>
  </si>
  <si>
    <t>800</t>
  </si>
  <si>
    <t>500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</si>
  <si>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</si>
  <si>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</si>
  <si>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Межбюджетные трансферты</t>
  </si>
  <si>
    <t>Иные бюджетные ассигнования</t>
  </si>
  <si>
    <t>1 03 02230 01 0000 110
1 03 02240 01 0000 110
1 03 02250 01 0000 110
1 03 02260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</si>
  <si>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поселений*</t>
  </si>
  <si>
    <t>*По видам и подвидам доходов, входящим в соответствующий группировочный код бюджетной классификации, зачисляемым в бюджет поселения в соответствии с законодательством Российской Федерации.</t>
  </si>
  <si>
    <t>Налог на доходы физических лиц*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</si>
  <si>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  </t>
  </si>
  <si>
    <t xml:space="preserve">Приложение 6 к решению Совета Новополянского сельского </t>
  </si>
  <si>
    <t>Глава Новополянского сельского</t>
  </si>
  <si>
    <t xml:space="preserve">      поселения Апшеронского района</t>
  </si>
  <si>
    <t xml:space="preserve">      Глава Новополянского сельского  </t>
  </si>
  <si>
    <t xml:space="preserve">    Глава Новополянского сельского </t>
  </si>
  <si>
    <t xml:space="preserve">Приложение 4 к решению Совета Новополянского сельского </t>
  </si>
  <si>
    <t xml:space="preserve">Приложение  7 к решению Совета  Новополянского сельского </t>
  </si>
  <si>
    <t>Управление имуществом муниципального образования</t>
  </si>
  <si>
    <t>74 4 000</t>
  </si>
  <si>
    <t>74 4 1006</t>
  </si>
  <si>
    <t>Ведомственная целевая программа "Культура поселения  на 2014 год"</t>
  </si>
  <si>
    <t>74 4 0000</t>
  </si>
  <si>
    <t>74 4 6512</t>
  </si>
  <si>
    <t>Ведомственная целевая прогрмма "Культура поселения на 2014 год"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</si>
  <si>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</t>
  </si>
  <si>
    <t>73 3 6012</t>
  </si>
  <si>
    <t>2 02 02999 00 0000 151</t>
  </si>
  <si>
    <t>2 02 02999 10 0000 151</t>
  </si>
  <si>
    <t>2 02 04000 00 0000 151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</si>
  <si>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</si>
  <si>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</si>
  <si>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Прочие субсидии</t>
  </si>
  <si>
    <t>Субсидии на поэтапное повышение средней заработной платы работников муниципальных учреждений</t>
  </si>
  <si>
    <t>12</t>
  </si>
  <si>
    <t>64 2 0000</t>
  </si>
  <si>
    <t>64 2 1011</t>
  </si>
  <si>
    <t>Мероприятия по землеустройству и землепользованию</t>
  </si>
  <si>
    <t>Мероприятия в рамках управления имуществом муниципального образования</t>
  </si>
  <si>
    <t>64 0 0000</t>
  </si>
  <si>
    <t>81 0 0000</t>
  </si>
  <si>
    <t>81 1 0000</t>
  </si>
  <si>
    <t>81 1 6027</t>
  </si>
  <si>
    <t>Ведомственные целевые программы в области дорожного хозяйства</t>
  </si>
  <si>
    <t>Ведомственная целевая программа "Капитальный ремонт и текущее содержание автомобильных дорог местного значения поселения на 2014 год"</t>
  </si>
  <si>
    <t>Капитальный ремонт, ремонт автомобильных дорог общего пользования населенных пунктов</t>
  </si>
  <si>
    <t>80 4 0000</t>
  </si>
  <si>
    <t>Ведомственная целевая программа "Энергосбережение и повышение энергетической эффективности на территории поселения на 2014 год"</t>
  </si>
  <si>
    <t>80 4 1006</t>
  </si>
  <si>
    <t>Субсидии на реализацию мероприятий по подпрограмме "Капитальный ремонт и ремонт автомобильных дорог местного значения Краснодарского края на 2014-016 годы"</t>
  </si>
  <si>
    <t>1 14  06013 10 0000 430</t>
  </si>
  <si>
    <t xml:space="preserve">    поселения Апшеронского района                                                                                           А.В.Кусакин</t>
  </si>
  <si>
    <t>Другие вопросы в области национальной экономики</t>
  </si>
  <si>
    <t>81 1 6527</t>
  </si>
  <si>
    <t>Совет Новополянского сельского поселения Апшеронского района</t>
  </si>
  <si>
    <t>991</t>
  </si>
  <si>
    <t xml:space="preserve"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 </t>
  </si>
  <si>
    <t>Организация досуга и предоставление услуг организаций культуры, прочие мероприятия в сфере культуры</t>
  </si>
  <si>
    <t>03 4 6012</t>
  </si>
  <si>
    <t>Библиотечное обслуживание населения</t>
  </si>
  <si>
    <t>03 8 1030</t>
  </si>
  <si>
    <t>Реализация мероприятий муниципальной программы "Развитие культуры"</t>
  </si>
  <si>
    <t>03 8 0000</t>
  </si>
  <si>
    <t>Отдельные мероприятия муниципальной программы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</si>
  <si>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</si>
  <si>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17 0 0000</t>
  </si>
  <si>
    <t>17 1 0000</t>
  </si>
  <si>
    <t>Организация муниципального управления</t>
  </si>
  <si>
    <t>Осуществление отдельных государственныйх полномочий по образованию и организации деятельности административных комиссий</t>
  </si>
  <si>
    <t>17 1 1182</t>
  </si>
  <si>
    <t>Мероприятия по информатизации администрации муниципального образования</t>
  </si>
  <si>
    <t>Обеспечение информационной открытости и доступности информации о деятельности органов местного самоуправления</t>
  </si>
  <si>
    <t>Содержание и развитие коммунальной инфраструктуры</t>
  </si>
  <si>
    <t>Совет муниципального образования</t>
  </si>
  <si>
    <t>Непрограммные направления деятельности органов местного самоуправления</t>
  </si>
  <si>
    <t>Коммунальное хозяйство</t>
  </si>
  <si>
    <t>Муниципальная программа Новополянского сельского поселения "Развитие культуры"</t>
  </si>
  <si>
    <t>Муниципальная программа Новополянского сельского поселения "Развитие физической культуры и спорта"</t>
  </si>
  <si>
    <t>Муниципальная программа Новополянского сельского поселения "Обеспечение безопасности населения"</t>
  </si>
  <si>
    <t>Муниципальная программа Новополянского сельского поселения "Поддержка дорожного хозяйства"</t>
  </si>
  <si>
    <t>Муниципальная программа Новополянского сельского поселения "Организация муниципального управления"</t>
  </si>
  <si>
    <t>ВСЕГО:</t>
  </si>
  <si>
    <t>Муниципальная программа Новопоолянского сельского поселения "Развитие жилищно-коммунального хозяйства"</t>
  </si>
  <si>
    <t>Обеспечение деятельности Совета муниципального образования</t>
  </si>
  <si>
    <t>1700000000</t>
  </si>
  <si>
    <t>1710000000</t>
  </si>
  <si>
    <t>1710100000</t>
  </si>
  <si>
    <t>1710100190</t>
  </si>
  <si>
    <t>1710200000</t>
  </si>
  <si>
    <t>1710200190</t>
  </si>
  <si>
    <t>1710211840</t>
  </si>
  <si>
    <t>1710300000</t>
  </si>
  <si>
    <t>Административные и иные комиссии</t>
  </si>
  <si>
    <t>1710400000</t>
  </si>
  <si>
    <t>Обеспечение первичного воинского учета на территориях, где отсутствуют военные комиссариаты</t>
  </si>
  <si>
    <t>0600000000</t>
  </si>
  <si>
    <t>Подготовка населения и организаций к действиям в чрезвычайной ситуации в мирное и военное время</t>
  </si>
  <si>
    <t>1200000000</t>
  </si>
  <si>
    <t>1210000000</t>
  </si>
  <si>
    <t>1210100000</t>
  </si>
  <si>
    <t>1210111300</t>
  </si>
  <si>
    <t>Муниципальная программа Новополянского сельского поселения  "Экономическое развитие муниципального образования"</t>
  </si>
  <si>
    <t>1300000000</t>
  </si>
  <si>
    <t>1340000000</t>
  </si>
  <si>
    <t>1340100000</t>
  </si>
  <si>
    <t>1900000000</t>
  </si>
  <si>
    <t>1920000000</t>
  </si>
  <si>
    <t>1920100000</t>
  </si>
  <si>
    <t>1920111150</t>
  </si>
  <si>
    <t>1930000000</t>
  </si>
  <si>
    <t>1930100000</t>
  </si>
  <si>
    <t>1930111160</t>
  </si>
  <si>
    <t>1930200000</t>
  </si>
  <si>
    <t>1930211180</t>
  </si>
  <si>
    <t>1930300000</t>
  </si>
  <si>
    <t>1930311190</t>
  </si>
  <si>
    <t>0300000000</t>
  </si>
  <si>
    <t>0340000000</t>
  </si>
  <si>
    <t>0340100000</t>
  </si>
  <si>
    <t>0340100590</t>
  </si>
  <si>
    <t>0350000000</t>
  </si>
  <si>
    <t>0350100000</t>
  </si>
  <si>
    <t>0350100590</t>
  </si>
  <si>
    <t>0400000000</t>
  </si>
  <si>
    <t>0440000000</t>
  </si>
  <si>
    <t>0440110400</t>
  </si>
  <si>
    <t>5000000000</t>
  </si>
  <si>
    <t>Передача полномочий по решению вопросов местного значения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</si>
  <si>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</si>
  <si>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9900000000</t>
  </si>
  <si>
    <t>9910000000</t>
  </si>
  <si>
    <t>9910100000</t>
  </si>
  <si>
    <t>9910190010</t>
  </si>
  <si>
    <t>1920111900</t>
  </si>
  <si>
    <t>Ведомственная структура расходов бюджета поселения на 2016 год</t>
  </si>
  <si>
    <t xml:space="preserve">Распределение бюджетных ассигнований по целевым статьям (муниципальным программам Новополянского сельского поселения Апшеронского района и непрограммным направлениям деятельности), группам видов расходов классификации расходов бюджетов на 2016 год 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</si>
  <si>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</si>
  <si>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Безвозмездные поступления из краевого и районного бюджетов в 2016 году</t>
  </si>
  <si>
    <t>Объем поступлений доходов в  бюджет поселения по кодам видов (подвидов) доходов на 2016 год</t>
  </si>
  <si>
    <t>Доходы от уплаты акцизов на нефтепродукты, производимые на территории Российской Федерации, подлежащие распределению в консолидированные бюджеты субъектов Российской Федерации*</t>
  </si>
  <si>
    <t>классификации расходов бюджетов на 2016 год</t>
  </si>
  <si>
    <t>1710260190</t>
  </si>
  <si>
    <t>Обеспечение деятельности администрации муниципального образования</t>
  </si>
  <si>
    <t>1710251180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</si>
  <si>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</si>
  <si>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</si>
  <si>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Создание условия для развития малого и среднего предпринимательства</t>
  </si>
  <si>
    <t>Содействие развитию библиотечного дела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</si>
  <si>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</si>
  <si>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</si>
  <si>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5010000000</t>
  </si>
  <si>
    <t>5010100000</t>
  </si>
  <si>
    <t>5010120010</t>
  </si>
  <si>
    <t>Содействие развитию коммунальной инфраструктуры муниципальной собственности поселения</t>
  </si>
  <si>
    <t>Развитие и поддержка малого и среднего предпринимательства</t>
  </si>
  <si>
    <t>Обеспечение содержания и функционирования уличного освещения</t>
  </si>
  <si>
    <t>Восстановление, ремонт, благоустройство и содержание мест захоронения</t>
  </si>
  <si>
    <t xml:space="preserve">Обеспечнние прочих мероприятий по благоустройству </t>
  </si>
  <si>
    <t>Прочие мероприятия по благоустройству</t>
  </si>
  <si>
    <t>0340400000</t>
  </si>
  <si>
    <t>0340420020</t>
  </si>
  <si>
    <t xml:space="preserve">Организация библиотечного обслуживания населения, комплектование библиотечных фондов библиотек поселения </t>
  </si>
  <si>
    <t>0440200000</t>
  </si>
  <si>
    <t>0440210400</t>
  </si>
  <si>
    <t>Реализация мероприятий муниципальной программы "Развитие физической культуры и спорта"</t>
  </si>
  <si>
    <t>Содействие развитию культурно-досуговых организаций</t>
  </si>
  <si>
    <t>Обеспечение организации и проведения физкультурных мероприятий и массовых спортивных мероприятий</t>
  </si>
  <si>
    <t>Обеспечение деятельности  администрации муниципального образования</t>
  </si>
  <si>
    <t>Обеспечение прочих мероприятий по благоустройству</t>
  </si>
  <si>
    <r>
      <t>Источники</t>
    </r>
    <r>
      <rPr>
        <b/>
        <sz val="14"/>
        <rFont val="Times New Roman"/>
        <family val="1"/>
      </rPr>
      <t xml:space="preserve"> финансирования дефицита бюджета поселения, перечень статей источников финансирования дефицитов бюджетов  на 2016 год</t>
    </r>
  </si>
  <si>
    <t>1 06 01000 00 0000 110</t>
  </si>
  <si>
    <t>Дотации бюджетам субъектов Российской Федерации и муниципальных образований*</t>
  </si>
  <si>
    <t>Субвенции бюджетам субъектов Российской Федерации и муниципальных образований*</t>
  </si>
  <si>
    <t>Налог на имущество физических лиц*</t>
  </si>
  <si>
    <t>Земельный налог*</t>
  </si>
  <si>
    <t xml:space="preserve">Субвенции бюджетам 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</si>
  <si>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бюджетам сельских поселений на выполнение передаваемых полномочий субъектов Российской Федерации     </t>
  </si>
  <si>
    <t xml:space="preserve">Субвенции бюджетам сельских поселений на осуществление отдельных государственных полномочий по образованию и организации деятельности административных комиссий  </t>
  </si>
  <si>
    <t>Субвенции бюджетам сельских поселений  на  осуществление первичного воинского учета на территориях, где отсутствуют военные комиссариаты</t>
  </si>
  <si>
    <t>1340111400</t>
  </si>
  <si>
    <t>Реализация мероприятий муниципальной программы "Развитие жилищно-коммунального хозяйства"</t>
  </si>
  <si>
    <t>Мероприятия по развитию водо-, тепло-, электроснабжения</t>
  </si>
  <si>
    <t>0610000000</t>
  </si>
  <si>
    <t>0610100000</t>
  </si>
  <si>
    <t>0610110690</t>
  </si>
  <si>
    <t>Предупреждение и ликвидация чрезвычайных ситуаций, стихийных бедствий и их последствий в муниципальном образовании</t>
  </si>
  <si>
    <t>Обеспечение защиты населения и территории муниципального образования Апшеронский район от чрезвычайных ситуаций природного и техногенного характера</t>
  </si>
  <si>
    <t>14</t>
  </si>
  <si>
    <t>0620000000</t>
  </si>
  <si>
    <t>0620100000</t>
  </si>
  <si>
    <t>0620110680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</si>
  <si>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</si>
  <si>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 в муниципальном образовании</t>
  </si>
  <si>
    <t>Обеспечение мероприятий по противодействию терроризму и экстремизму</t>
  </si>
  <si>
    <t>Реализация полномочий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</si>
  <si>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1711400000</t>
  </si>
  <si>
    <t>1711411430</t>
  </si>
  <si>
    <t>Муниципальная программа муниципального образования "Организация муниципального управления"</t>
  </si>
  <si>
    <t>Реализация полномочий в области строительства, архитектуры и градостроительства</t>
  </si>
  <si>
    <t>Реализация полномочий органов местного самоуправления в сфере строительства, архитектуры и градостроительства</t>
  </si>
  <si>
    <t>Другие вопросы в области жилищно-коммунального хозяйства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</si>
  <si>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</si>
  <si>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1940611870</t>
  </si>
  <si>
    <t>1940000000</t>
  </si>
  <si>
    <t>1940600000</t>
  </si>
  <si>
    <t>Реализация полномочий органов местного самоуправления в соответствии с жилищным законодадельством</t>
  </si>
  <si>
    <t>2 18 05000 10 0000 151</t>
  </si>
  <si>
    <t>0610310630</t>
  </si>
  <si>
    <t>0610300000</t>
  </si>
  <si>
    <t>Иные межбюджетные трансферты на осуществление внешнего муниципального финансового контроля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</si>
</sst>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0"/>
    <numFmt numFmtId="168" formatCode="#,##0.00_ ;\-#,##0.00\ "/>
    <numFmt numFmtId="169" formatCode="0.000000"/>
    <numFmt numFmtId="170" formatCode="#,##0.00000"/>
    <numFmt numFmtId="171" formatCode="_-* #,##0.00000_р_._-;\-* #,##0.00000_р_._-;_-* &quot;-&quot;??_р_._-;_-@_-"/>
    <numFmt numFmtId="172" formatCode="_-* #,##0.00000_р_._-;\-* #,##0.00000_р_._-;_-* &quot;-&quot;?????_р_._-;_-@_-"/>
    <numFmt numFmtId="173" formatCode="0.0000"/>
    <numFmt numFmtId="174" formatCode="#,##0.0000"/>
    <numFmt numFmtId="175" formatCode="#,##0.000"/>
    <numFmt numFmtId="176" formatCode="_-* #,##0.0000_р_._-;\-* #,##0.0000_р_._-;_-* &quot;-&quot;??_р_._-;_-@_-"/>
    <numFmt numFmtId="177" formatCode="_-* #,##0.000000_р_._-;\-* #,##0.000000_р_._-;_-* &quot;-&quot;??_р_._-;_-@_-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"/>
    <numFmt numFmtId="186" formatCode="#,##0.000000000"/>
    <numFmt numFmtId="187" formatCode="#,##0.000000"/>
    <numFmt numFmtId="188" formatCode="0\.00"/>
    <numFmt numFmtId="189" formatCode="0.0_ ;\-0.0\ "/>
    <numFmt numFmtId="190" formatCode="#,##0.00&quot;р.&quot;"/>
    <numFmt numFmtId="191" formatCode="0.00000000"/>
    <numFmt numFmtId="192" formatCode="0.000000000"/>
    <numFmt numFmtId="193" formatCode="0000000"/>
    <numFmt numFmtId="194" formatCode="0.00_ ;[Red]\-0.00\ "/>
    <numFmt numFmtId="195" formatCode="0.0_ ;[Red]\-0.0\ "/>
    <numFmt numFmtId="196" formatCode="0.000_ ;[Red]\-0.000\ "/>
    <numFmt numFmtId="197" formatCode="0.0000_ ;[Red]\-0.0000\ "/>
    <numFmt numFmtId="198" formatCode="0.00000_ ;[Red]\-0.00000\ "/>
    <numFmt numFmtId="199" formatCode="0_ ;[Red]\-0\ "/>
    <numFmt numFmtId="200" formatCode="0.000000_ ;[Red]\-0.000000\ "/>
    <numFmt numFmtId="201" formatCode="0.0000000_ ;[Red]\-0.0000000\ "/>
    <numFmt numFmtId="202" formatCode="0.00000000_ ;[Red]\-0.00000000\ "/>
    <numFmt numFmtId="203" formatCode="0.000000000_ ;[Red]\-0.000000000\ "/>
    <numFmt numFmtId="204" formatCode="0.0000000000_ ;[Red]\-0.0000000000\ "/>
    <numFmt numFmtId="205" formatCode="0.00000000000_ ;[Red]\-0.00000000000\ "/>
    <numFmt numFmtId="206" formatCode="0.000000000000_ ;[Red]\-0.000000000000\ "/>
    <numFmt numFmtId="207" formatCode="0.0000000000000_ ;[Red]\-0.0000000000000\ "/>
    <numFmt numFmtId="208" formatCode="0.00000000000000_ ;[Red]\-0.00000000000000\ "/>
    <numFmt numFmtId="209" formatCode="0.000000000000000_ ;[Red]\-0.000000000000000\ "/>
    <numFmt numFmtId="210" formatCode="0.0000000000000000_ ;[Red]\-0.0000000000000000\ "/>
    <numFmt numFmtId="211" formatCode="0.00000000000000000_ ;[Red]\-0.00000000000000000\ "/>
    <numFmt numFmtId="212" formatCode="0.000000000000000000_ ;[Red]\-0.000000000000000000\ "/>
    <numFmt numFmtId="213" formatCode="0.0000000000000000000_ ;[Red]\-0.0000000000000000000\ "/>
    <numFmt numFmtId="214" formatCode="0.00000000000000000000_ ;[Red]\-0.00000000000000000000\ "/>
    <numFmt numFmtId="215" formatCode="0.000000000000000000000_ ;[Red]\-0.000000000000000000000\ "/>
    <numFmt numFmtId="216" formatCode="0.0000000000000000000000_ ;[Red]\-0.0000000000000000000000\ "/>
    <numFmt numFmtId="217" formatCode="0.00000000000000000000000_ ;[Red]\-0.00000000000000000000000\ "/>
    <numFmt numFmtId="218" formatCode="0.000000000000000000000000_ ;[Red]\-0.000000000000000000000000\ "/>
    <numFmt numFmtId="219" formatCode="0.0000000000000000000000000_ ;[Red]\-0.0000000000000000000000000\ "/>
    <numFmt numFmtId="220" formatCode="0.00000000000000000000000000_ ;[Red]\-0.00000000000000000000000000\ "/>
    <numFmt numFmtId="221" formatCode="#,##0.0000000"/>
    <numFmt numFmtId="222" formatCode="_-* #,##0_р_._-;\-* #,##0_р_._-;_-* &quot;-&quot;??_р_._-;_-@_-"/>
    <numFmt numFmtId="223" formatCode="[$-FC19]d\ mmmm\ yyyy\ &quot;г.&quot;"/>
    <numFmt numFmtId="224" formatCode="0.00000;[Red]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0"/>
      <name val="Arial"/>
      <family val="2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sz val="12"/>
      <color indexed="17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31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14" fillId="0" borderId="0" xfId="58" applyFont="1">
      <alignment/>
      <protection/>
    </xf>
    <xf numFmtId="49" fontId="8" fillId="0" borderId="10" xfId="58" applyNumberFormat="1" applyFont="1" applyFill="1" applyBorder="1" applyAlignment="1">
      <alignment horizontal="center"/>
      <protection/>
    </xf>
    <xf numFmtId="0" fontId="7" fillId="0" borderId="0" xfId="58" applyFont="1" applyFill="1">
      <alignment/>
      <protection/>
    </xf>
    <xf numFmtId="49" fontId="3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16" fillId="0" borderId="0" xfId="58" applyFont="1">
      <alignment/>
      <protection/>
    </xf>
    <xf numFmtId="0" fontId="16" fillId="22" borderId="0" xfId="58" applyFont="1" applyFill="1">
      <alignment/>
      <protection/>
    </xf>
    <xf numFmtId="0" fontId="7" fillId="0" borderId="0" xfId="56" applyFont="1" applyFill="1">
      <alignment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58" applyFont="1" applyFill="1" applyBorder="1">
      <alignment/>
      <protection/>
    </xf>
    <xf numFmtId="0" fontId="14" fillId="0" borderId="0" xfId="58" applyFont="1" applyFill="1">
      <alignment/>
      <protection/>
    </xf>
    <xf numFmtId="0" fontId="7" fillId="0" borderId="10" xfId="58" applyFont="1" applyFill="1" applyBorder="1" applyAlignment="1">
      <alignment horizontal="center" vertical="top" wrapText="1"/>
      <protection/>
    </xf>
    <xf numFmtId="0" fontId="8" fillId="0" borderId="10" xfId="58" applyFont="1" applyFill="1" applyBorder="1" applyAlignment="1">
      <alignment vertical="top"/>
      <protection/>
    </xf>
    <xf numFmtId="0" fontId="7" fillId="0" borderId="10" xfId="58" applyFont="1" applyFill="1" applyBorder="1" applyAlignment="1">
      <alignment horizontal="left" vertical="top" indent="3"/>
      <protection/>
    </xf>
    <xf numFmtId="0" fontId="8" fillId="0" borderId="10" xfId="58" applyFont="1" applyFill="1" applyBorder="1" applyAlignment="1">
      <alignment vertical="top" wrapText="1"/>
      <protection/>
    </xf>
    <xf numFmtId="0" fontId="7" fillId="0" borderId="10" xfId="58" applyFont="1" applyFill="1" applyBorder="1" applyAlignment="1">
      <alignment vertical="top" wrapText="1"/>
      <protection/>
    </xf>
    <xf numFmtId="49" fontId="4" fillId="0" borderId="1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wrapText="1"/>
    </xf>
    <xf numFmtId="0" fontId="16" fillId="0" borderId="0" xfId="58" applyFont="1" applyFill="1">
      <alignment/>
      <protection/>
    </xf>
    <xf numFmtId="0" fontId="7" fillId="0" borderId="0" xfId="56" applyFont="1" applyFill="1" applyBorder="1" applyAlignment="1">
      <alignment wrapText="1"/>
      <protection/>
    </xf>
    <xf numFmtId="1" fontId="7" fillId="0" borderId="0" xfId="0" applyNumberFormat="1" applyFont="1" applyFill="1" applyAlignment="1">
      <alignment/>
    </xf>
    <xf numFmtId="0" fontId="8" fillId="0" borderId="10" xfId="58" applyFont="1" applyFill="1" applyBorder="1">
      <alignment/>
      <protection/>
    </xf>
    <xf numFmtId="49" fontId="4" fillId="0" borderId="0" xfId="0" applyNumberFormat="1" applyFont="1" applyFill="1" applyAlignment="1">
      <alignment vertical="top" wrapText="1"/>
    </xf>
    <xf numFmtId="0" fontId="7" fillId="0" borderId="0" xfId="0" applyFont="1" applyAlignment="1">
      <alignment/>
    </xf>
    <xf numFmtId="170" fontId="7" fillId="0" borderId="0" xfId="0" applyNumberFormat="1" applyFont="1" applyFill="1" applyBorder="1" applyAlignment="1">
      <alignment horizontal="right"/>
    </xf>
    <xf numFmtId="167" fontId="7" fillId="0" borderId="0" xfId="0" applyNumberFormat="1" applyFont="1" applyFill="1" applyAlignment="1">
      <alignment/>
    </xf>
    <xf numFmtId="0" fontId="20" fillId="0" borderId="0" xfId="58" applyFont="1" applyFill="1">
      <alignment/>
      <protection/>
    </xf>
    <xf numFmtId="0" fontId="20" fillId="0" borderId="0" xfId="58" applyFont="1">
      <alignment/>
      <protection/>
    </xf>
    <xf numFmtId="0" fontId="3" fillId="0" borderId="0" xfId="58" applyFont="1" applyFill="1">
      <alignment/>
      <protection/>
    </xf>
    <xf numFmtId="2" fontId="10" fillId="0" borderId="0" xfId="58" applyNumberFormat="1" applyFont="1" applyFill="1" applyAlignment="1">
      <alignment horizontal="center"/>
      <protection/>
    </xf>
    <xf numFmtId="172" fontId="20" fillId="0" borderId="0" xfId="58" applyNumberFormat="1" applyFont="1">
      <alignment/>
      <protection/>
    </xf>
    <xf numFmtId="0" fontId="4" fillId="0" borderId="11" xfId="58" applyFont="1" applyFill="1" applyBorder="1" applyAlignment="1">
      <alignment horizontal="center" wrapText="1"/>
      <protection/>
    </xf>
    <xf numFmtId="0" fontId="8" fillId="0" borderId="11" xfId="58" applyFont="1" applyFill="1" applyBorder="1" applyAlignment="1">
      <alignment horizontal="center" wrapText="1"/>
      <protection/>
    </xf>
    <xf numFmtId="10" fontId="7" fillId="0" borderId="0" xfId="58" applyNumberFormat="1" applyFont="1">
      <alignment/>
      <protection/>
    </xf>
    <xf numFmtId="167" fontId="20" fillId="0" borderId="0" xfId="58" applyNumberFormat="1" applyFont="1" applyFill="1">
      <alignment/>
      <protection/>
    </xf>
    <xf numFmtId="169" fontId="8" fillId="0" borderId="0" xfId="58" applyNumberFormat="1" applyFont="1" applyFill="1">
      <alignment/>
      <protection/>
    </xf>
    <xf numFmtId="0" fontId="4" fillId="0" borderId="0" xfId="58" applyFont="1" applyFill="1">
      <alignment/>
      <protection/>
    </xf>
    <xf numFmtId="172" fontId="4" fillId="0" borderId="0" xfId="58" applyNumberFormat="1" applyFont="1" applyFill="1">
      <alignment/>
      <protection/>
    </xf>
    <xf numFmtId="167" fontId="4" fillId="0" borderId="0" xfId="58" applyNumberFormat="1" applyFont="1" applyFill="1" applyAlignment="1">
      <alignment shrinkToFit="1"/>
      <protection/>
    </xf>
    <xf numFmtId="0" fontId="15" fillId="0" borderId="0" xfId="58" applyFont="1" applyFill="1">
      <alignment/>
      <protection/>
    </xf>
    <xf numFmtId="0" fontId="3" fillId="0" borderId="0" xfId="58" applyFont="1">
      <alignment/>
      <protection/>
    </xf>
    <xf numFmtId="167" fontId="3" fillId="0" borderId="0" xfId="0" applyNumberFormat="1" applyFont="1" applyFill="1" applyAlignment="1">
      <alignment horizontal="center"/>
    </xf>
    <xf numFmtId="164" fontId="7" fillId="0" borderId="10" xfId="58" applyNumberFormat="1" applyFont="1" applyFill="1" applyBorder="1" applyAlignment="1">
      <alignment horizontal="right" wrapText="1"/>
      <protection/>
    </xf>
    <xf numFmtId="164" fontId="8" fillId="0" borderId="10" xfId="58" applyNumberFormat="1" applyFont="1" applyFill="1" applyBorder="1" applyAlignment="1">
      <alignment horizontal="right" wrapText="1"/>
      <protection/>
    </xf>
    <xf numFmtId="164" fontId="7" fillId="0" borderId="10" xfId="58" applyNumberFormat="1" applyFont="1" applyFill="1" applyBorder="1" applyAlignment="1">
      <alignment horizontal="right" wrapText="1"/>
      <protection/>
    </xf>
    <xf numFmtId="170" fontId="7" fillId="0" borderId="0" xfId="0" applyNumberFormat="1" applyFont="1" applyFill="1" applyAlignment="1">
      <alignment horizontal="right"/>
    </xf>
    <xf numFmtId="170" fontId="7" fillId="0" borderId="0" xfId="56" applyNumberFormat="1" applyFont="1" applyFill="1" applyAlignment="1">
      <alignment horizontal="right"/>
      <protection/>
    </xf>
    <xf numFmtId="170" fontId="7" fillId="0" borderId="0" xfId="56" applyNumberFormat="1" applyFont="1" applyFill="1">
      <alignment/>
      <protection/>
    </xf>
    <xf numFmtId="170" fontId="7" fillId="0" borderId="0" xfId="0" applyNumberFormat="1" applyFont="1" applyFill="1" applyBorder="1" applyAlignment="1">
      <alignment/>
    </xf>
    <xf numFmtId="164" fontId="8" fillId="0" borderId="10" xfId="66" applyNumberFormat="1" applyFont="1" applyFill="1" applyBorder="1" applyAlignment="1">
      <alignment horizontal="right" wrapText="1"/>
    </xf>
    <xf numFmtId="165" fontId="7" fillId="0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0" fontId="6" fillId="0" borderId="0" xfId="58" applyFont="1" applyFill="1">
      <alignment/>
      <protection/>
    </xf>
    <xf numFmtId="0" fontId="3" fillId="0" borderId="12" xfId="0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13" fillId="0" borderId="10" xfId="0" applyFont="1" applyFill="1" applyBorder="1" applyAlignment="1">
      <alignment wrapText="1"/>
    </xf>
    <xf numFmtId="0" fontId="8" fillId="0" borderId="14" xfId="56" applyFont="1" applyFill="1" applyBorder="1" applyAlignment="1">
      <alignment horizontal="center" vertical="center"/>
      <protection/>
    </xf>
    <xf numFmtId="0" fontId="8" fillId="0" borderId="14" xfId="56" applyFont="1" applyFill="1" applyBorder="1" applyAlignment="1">
      <alignment horizontal="center" vertical="center" wrapText="1"/>
      <protection/>
    </xf>
    <xf numFmtId="0" fontId="7" fillId="0" borderId="15" xfId="56" applyFont="1" applyFill="1" applyBorder="1" applyAlignment="1">
      <alignment horizontal="center" vertical="center"/>
      <protection/>
    </xf>
    <xf numFmtId="0" fontId="7" fillId="0" borderId="14" xfId="56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/>
    </xf>
    <xf numFmtId="0" fontId="7" fillId="0" borderId="0" xfId="0" applyFont="1" applyFill="1" applyAlignment="1">
      <alignment horizontal="right"/>
    </xf>
    <xf numFmtId="164" fontId="8" fillId="0" borderId="0" xfId="0" applyNumberFormat="1" applyFont="1" applyFill="1" applyAlignment="1">
      <alignment/>
    </xf>
    <xf numFmtId="0" fontId="8" fillId="0" borderId="14" xfId="58" applyFont="1" applyFill="1" applyBorder="1" applyAlignment="1">
      <alignment horizontal="center"/>
      <protection/>
    </xf>
    <xf numFmtId="49" fontId="5" fillId="0" borderId="15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167" fontId="14" fillId="0" borderId="0" xfId="58" applyNumberFormat="1" applyFont="1" applyFill="1">
      <alignment/>
      <protection/>
    </xf>
    <xf numFmtId="1" fontId="7" fillId="0" borderId="14" xfId="0" applyNumberFormat="1" applyFont="1" applyBorder="1" applyAlignment="1">
      <alignment horizontal="center"/>
    </xf>
    <xf numFmtId="1" fontId="18" fillId="0" borderId="0" xfId="56" applyNumberFormat="1" applyFont="1" applyFill="1">
      <alignment/>
      <protection/>
    </xf>
    <xf numFmtId="0" fontId="12" fillId="0" borderId="0" xfId="56" applyFont="1" applyFill="1">
      <alignment/>
      <protection/>
    </xf>
    <xf numFmtId="164" fontId="8" fillId="0" borderId="10" xfId="58" applyNumberFormat="1" applyFont="1" applyFill="1" applyBorder="1" applyAlignment="1">
      <alignment horizontal="right" wrapText="1"/>
      <protection/>
    </xf>
    <xf numFmtId="0" fontId="8" fillId="0" borderId="10" xfId="58" applyFont="1" applyFill="1" applyBorder="1" applyAlignment="1">
      <alignment horizontal="center" vertical="top" wrapText="1"/>
      <protection/>
    </xf>
    <xf numFmtId="0" fontId="7" fillId="0" borderId="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165" fontId="7" fillId="0" borderId="10" xfId="56" applyNumberFormat="1" applyFont="1" applyFill="1" applyBorder="1" applyAlignment="1">
      <alignment/>
      <protection/>
    </xf>
    <xf numFmtId="0" fontId="7" fillId="0" borderId="10" xfId="56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>
      <alignment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169" fontId="17" fillId="0" borderId="0" xfId="58" applyNumberFormat="1" applyFont="1" applyFill="1">
      <alignment/>
      <protection/>
    </xf>
    <xf numFmtId="167" fontId="8" fillId="0" borderId="14" xfId="58" applyNumberFormat="1" applyFont="1" applyFill="1" applyBorder="1" applyAlignment="1">
      <alignment horizontal="center"/>
      <protection/>
    </xf>
    <xf numFmtId="0" fontId="7" fillId="0" borderId="0" xfId="58" applyFont="1" applyFill="1" applyBorder="1" applyAlignment="1">
      <alignment wrapText="1"/>
      <protection/>
    </xf>
    <xf numFmtId="179" fontId="7" fillId="0" borderId="0" xfId="58" applyNumberFormat="1" applyFont="1" applyFill="1" applyBorder="1" applyAlignment="1">
      <alignment horizontal="right"/>
      <protection/>
    </xf>
    <xf numFmtId="0" fontId="5" fillId="0" borderId="1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14" xfId="58" applyFont="1" applyFill="1" applyBorder="1" applyAlignment="1">
      <alignment horizontal="center" vertical="top" wrapText="1"/>
      <protection/>
    </xf>
    <xf numFmtId="0" fontId="3" fillId="0" borderId="16" xfId="58" applyFont="1" applyFill="1" applyBorder="1" applyAlignment="1">
      <alignment horizontal="center" wrapText="1"/>
      <protection/>
    </xf>
    <xf numFmtId="0" fontId="3" fillId="0" borderId="10" xfId="58" applyFont="1" applyFill="1" applyBorder="1" applyAlignment="1">
      <alignment horizont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1" fontId="7" fillId="0" borderId="0" xfId="0" applyNumberFormat="1" applyFont="1" applyFill="1" applyBorder="1" applyAlignment="1">
      <alignment horizontal="center"/>
    </xf>
    <xf numFmtId="198" fontId="7" fillId="0" borderId="0" xfId="0" applyNumberFormat="1" applyFont="1" applyFill="1" applyBorder="1" applyAlignment="1">
      <alignment/>
    </xf>
    <xf numFmtId="198" fontId="8" fillId="0" borderId="0" xfId="0" applyNumberFormat="1" applyFont="1" applyFill="1" applyBorder="1" applyAlignment="1">
      <alignment/>
    </xf>
    <xf numFmtId="198" fontId="7" fillId="0" borderId="0" xfId="55" applyNumberFormat="1" applyFont="1" applyFill="1" applyBorder="1" applyAlignment="1">
      <alignment horizontal="right"/>
      <protection/>
    </xf>
    <xf numFmtId="0" fontId="7" fillId="0" borderId="13" xfId="58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wrapText="1"/>
    </xf>
    <xf numFmtId="170" fontId="8" fillId="0" borderId="14" xfId="56" applyNumberFormat="1" applyFont="1" applyFill="1" applyBorder="1" applyAlignment="1">
      <alignment horizontal="center" vertical="center" wrapText="1"/>
      <protection/>
    </xf>
    <xf numFmtId="49" fontId="7" fillId="0" borderId="0" xfId="0" applyNumberFormat="1" applyFont="1" applyFill="1" applyAlignment="1">
      <alignment horizontal="right"/>
    </xf>
    <xf numFmtId="0" fontId="8" fillId="0" borderId="10" xfId="56" applyFont="1" applyFill="1" applyBorder="1" applyAlignment="1">
      <alignment horizontal="center" vertical="center"/>
      <protection/>
    </xf>
    <xf numFmtId="0" fontId="8" fillId="0" borderId="17" xfId="56" applyFont="1" applyFill="1" applyBorder="1" applyAlignment="1">
      <alignment horizontal="center" vertical="center" wrapText="1"/>
      <protection/>
    </xf>
    <xf numFmtId="165" fontId="8" fillId="0" borderId="10" xfId="56" applyNumberFormat="1" applyFont="1" applyFill="1" applyBorder="1" applyAlignment="1">
      <alignment horizontal="center" vertical="center" wrapText="1"/>
      <protection/>
    </xf>
    <xf numFmtId="165" fontId="8" fillId="0" borderId="10" xfId="66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3" fontId="7" fillId="0" borderId="14" xfId="56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165" fontId="8" fillId="0" borderId="10" xfId="56" applyNumberFormat="1" applyFont="1" applyFill="1" applyBorder="1" applyAlignment="1">
      <alignment horizontal="right"/>
      <protection/>
    </xf>
    <xf numFmtId="0" fontId="13" fillId="0" borderId="10" xfId="0" applyFont="1" applyFill="1" applyBorder="1" applyAlignment="1">
      <alignment horizontal="center"/>
    </xf>
    <xf numFmtId="165" fontId="7" fillId="0" borderId="10" xfId="56" applyNumberFormat="1" applyFont="1" applyFill="1" applyBorder="1">
      <alignment/>
      <protection/>
    </xf>
    <xf numFmtId="0" fontId="13" fillId="0" borderId="10" xfId="0" applyFont="1" applyFill="1" applyBorder="1" applyAlignment="1">
      <alignment horizontal="center"/>
    </xf>
    <xf numFmtId="165" fontId="7" fillId="0" borderId="10" xfId="56" applyNumberFormat="1" applyFont="1" applyFill="1" applyBorder="1">
      <alignment/>
      <protection/>
    </xf>
    <xf numFmtId="0" fontId="7" fillId="0" borderId="10" xfId="56" applyFont="1" applyFill="1" applyBorder="1" applyAlignment="1">
      <alignment horizontal="center"/>
      <protection/>
    </xf>
    <xf numFmtId="0" fontId="7" fillId="0" borderId="10" xfId="56" applyFont="1" applyFill="1" applyBorder="1">
      <alignment/>
      <protection/>
    </xf>
    <xf numFmtId="0" fontId="12" fillId="0" borderId="10" xfId="56" applyFont="1" applyFill="1" applyBorder="1" applyAlignment="1">
      <alignment horizontal="center"/>
      <protection/>
    </xf>
    <xf numFmtId="0" fontId="12" fillId="0" borderId="10" xfId="0" applyFont="1" applyFill="1" applyBorder="1" applyAlignment="1">
      <alignment wrapText="1"/>
    </xf>
    <xf numFmtId="165" fontId="7" fillId="0" borderId="10" xfId="56" applyNumberFormat="1" applyFont="1" applyFill="1" applyBorder="1" applyAlignment="1">
      <alignment/>
      <protection/>
    </xf>
    <xf numFmtId="165" fontId="12" fillId="0" borderId="10" xfId="56" applyNumberFormat="1" applyFont="1" applyFill="1" applyBorder="1" applyAlignment="1">
      <alignment/>
      <protection/>
    </xf>
    <xf numFmtId="164" fontId="7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3" fillId="13" borderId="0" xfId="0" applyNumberFormat="1" applyFont="1" applyFill="1" applyAlignment="1">
      <alignment/>
    </xf>
    <xf numFmtId="164" fontId="8" fillId="0" borderId="0" xfId="0" applyNumberFormat="1" applyFont="1" applyFill="1" applyBorder="1" applyAlignment="1">
      <alignment/>
    </xf>
    <xf numFmtId="0" fontId="7" fillId="24" borderId="0" xfId="0" applyFont="1" applyFill="1" applyAlignment="1">
      <alignment/>
    </xf>
    <xf numFmtId="0" fontId="7" fillId="24" borderId="10" xfId="0" applyFont="1" applyFill="1" applyBorder="1" applyAlignment="1">
      <alignment horizontal="justify" vertical="center" wrapText="1"/>
    </xf>
    <xf numFmtId="0" fontId="13" fillId="24" borderId="10" xfId="0" applyFont="1" applyFill="1" applyBorder="1" applyAlignment="1">
      <alignment horizontal="justify" vertical="center" wrapText="1"/>
    </xf>
    <xf numFmtId="0" fontId="7" fillId="24" borderId="0" xfId="0" applyFont="1" applyFill="1" applyBorder="1" applyAlignment="1">
      <alignment/>
    </xf>
    <xf numFmtId="0" fontId="13" fillId="0" borderId="10" xfId="0" applyFont="1" applyBorder="1" applyAlignment="1">
      <alignment horizontal="center" vertical="center"/>
    </xf>
    <xf numFmtId="167" fontId="7" fillId="0" borderId="0" xfId="0" applyNumberFormat="1" applyFont="1" applyFill="1" applyBorder="1" applyAlignment="1">
      <alignment/>
    </xf>
    <xf numFmtId="167" fontId="0" fillId="0" borderId="0" xfId="0" applyNumberFormat="1" applyFont="1" applyFill="1" applyBorder="1" applyAlignment="1">
      <alignment wrapText="1"/>
    </xf>
    <xf numFmtId="0" fontId="8" fillId="0" borderId="0" xfId="56" applyFont="1" applyFill="1">
      <alignment/>
      <protection/>
    </xf>
    <xf numFmtId="0" fontId="8" fillId="0" borderId="0" xfId="58" applyFont="1" applyFill="1" applyAlignment="1">
      <alignment horizontal="right"/>
      <protection/>
    </xf>
    <xf numFmtId="0" fontId="8" fillId="0" borderId="10" xfId="56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wrapText="1"/>
    </xf>
    <xf numFmtId="165" fontId="8" fillId="0" borderId="10" xfId="56" applyNumberFormat="1" applyFont="1" applyFill="1" applyBorder="1" applyAlignment="1">
      <alignment/>
      <protection/>
    </xf>
    <xf numFmtId="0" fontId="9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54" applyNumberFormat="1" applyFont="1" applyFill="1" applyBorder="1" applyAlignment="1">
      <alignment horizontal="center"/>
      <protection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vertical="top"/>
    </xf>
    <xf numFmtId="0" fontId="13" fillId="0" borderId="10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4" applyNumberFormat="1" applyFont="1" applyFill="1" applyBorder="1" applyAlignment="1">
      <alignment horizontal="center" wrapText="1"/>
      <protection/>
    </xf>
    <xf numFmtId="0" fontId="8" fillId="0" borderId="14" xfId="58" applyFont="1" applyFill="1" applyBorder="1" applyAlignment="1">
      <alignment horizontal="center" wrapText="1"/>
      <protection/>
    </xf>
    <xf numFmtId="49" fontId="4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8" fillId="0" borderId="10" xfId="58" applyFont="1" applyFill="1" applyBorder="1" applyAlignment="1">
      <alignment horizontal="left" vertical="top"/>
      <protection/>
    </xf>
    <xf numFmtId="0" fontId="8" fillId="0" borderId="10" xfId="58" applyFont="1" applyFill="1" applyBorder="1" applyAlignment="1">
      <alignment wrapText="1"/>
      <protection/>
    </xf>
    <xf numFmtId="0" fontId="8" fillId="0" borderId="10" xfId="58" applyFont="1" applyFill="1" applyBorder="1" applyAlignment="1">
      <alignment wrapText="1"/>
      <protection/>
    </xf>
    <xf numFmtId="0" fontId="12" fillId="0" borderId="10" xfId="58" applyFont="1" applyFill="1" applyBorder="1">
      <alignment/>
      <protection/>
    </xf>
    <xf numFmtId="0" fontId="12" fillId="0" borderId="10" xfId="58" applyFont="1" applyFill="1" applyBorder="1" applyAlignment="1">
      <alignment wrapText="1"/>
      <protection/>
    </xf>
    <xf numFmtId="0" fontId="7" fillId="0" borderId="10" xfId="58" applyFont="1" applyFill="1" applyBorder="1">
      <alignment/>
      <protection/>
    </xf>
    <xf numFmtId="0" fontId="7" fillId="0" borderId="10" xfId="58" applyFont="1" applyFill="1" applyBorder="1" applyAlignment="1">
      <alignment wrapText="1"/>
      <protection/>
    </xf>
    <xf numFmtId="0" fontId="13" fillId="0" borderId="10" xfId="0" applyFont="1" applyBorder="1" applyAlignment="1">
      <alignment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/>
    </xf>
    <xf numFmtId="49" fontId="7" fillId="0" borderId="10" xfId="58" applyNumberFormat="1" applyFont="1" applyFill="1" applyBorder="1" applyAlignment="1">
      <alignment horizontal="center" wrapText="1"/>
      <protection/>
    </xf>
    <xf numFmtId="0" fontId="7" fillId="0" borderId="10" xfId="58" applyFont="1" applyFill="1" applyBorder="1" applyAlignment="1">
      <alignment vertical="top" wrapText="1"/>
      <protection/>
    </xf>
    <xf numFmtId="164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justify" vertical="top" wrapText="1"/>
    </xf>
    <xf numFmtId="170" fontId="39" fillId="0" borderId="0" xfId="56" applyNumberFormat="1" applyFont="1" applyFill="1" applyAlignment="1">
      <alignment horizontal="right"/>
      <protection/>
    </xf>
    <xf numFmtId="164" fontId="8" fillId="0" borderId="10" xfId="66" applyNumberFormat="1" applyFont="1" applyFill="1" applyBorder="1" applyAlignment="1">
      <alignment/>
    </xf>
    <xf numFmtId="164" fontId="7" fillId="0" borderId="10" xfId="66" applyNumberFormat="1" applyFont="1" applyFill="1" applyBorder="1" applyAlignment="1">
      <alignment horizontal="right"/>
    </xf>
    <xf numFmtId="164" fontId="38" fillId="0" borderId="10" xfId="58" applyNumberFormat="1" applyFont="1" applyFill="1" applyBorder="1" applyAlignment="1">
      <alignment horizontal="right"/>
      <protection/>
    </xf>
    <xf numFmtId="164" fontId="7" fillId="0" borderId="10" xfId="58" applyNumberFormat="1" applyFont="1" applyFill="1" applyBorder="1" applyAlignment="1">
      <alignment horizontal="right"/>
      <protection/>
    </xf>
    <xf numFmtId="198" fontId="7" fillId="0" borderId="0" xfId="55" applyNumberFormat="1" applyFont="1" applyFill="1" applyBorder="1" applyAlignment="1">
      <alignment horizont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9" xfId="56" applyFont="1" applyFill="1" applyBorder="1" applyAlignment="1">
      <alignment horizontal="center" vertical="center" wrapText="1"/>
      <protection/>
    </xf>
    <xf numFmtId="2" fontId="14" fillId="0" borderId="0" xfId="58" applyNumberFormat="1" applyFont="1" applyFill="1">
      <alignment/>
      <protection/>
    </xf>
    <xf numFmtId="2" fontId="16" fillId="0" borderId="0" xfId="58" applyNumberFormat="1" applyFont="1" applyFill="1">
      <alignment/>
      <protection/>
    </xf>
    <xf numFmtId="49" fontId="4" fillId="0" borderId="12" xfId="0" applyNumberFormat="1" applyFont="1" applyFill="1" applyBorder="1" applyAlignment="1">
      <alignment horizontal="left" vertical="top" wrapText="1"/>
    </xf>
    <xf numFmtId="164" fontId="18" fillId="0" borderId="10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wrapText="1"/>
    </xf>
    <xf numFmtId="49" fontId="3" fillId="0" borderId="10" xfId="55" applyNumberFormat="1" applyFont="1" applyFill="1" applyBorder="1" applyAlignment="1">
      <alignment horizontal="center"/>
      <protection/>
    </xf>
    <xf numFmtId="49" fontId="3" fillId="24" borderId="10" xfId="0" applyNumberFormat="1" applyFont="1" applyFill="1" applyBorder="1" applyAlignment="1">
      <alignment horizontal="center"/>
    </xf>
    <xf numFmtId="49" fontId="41" fillId="0" borderId="12" xfId="0" applyNumberFormat="1" applyFont="1" applyFill="1" applyBorder="1" applyAlignment="1">
      <alignment horizontal="center"/>
    </xf>
    <xf numFmtId="49" fontId="41" fillId="0" borderId="13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/>
    </xf>
    <xf numFmtId="164" fontId="7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vertical="top" wrapText="1"/>
    </xf>
    <xf numFmtId="0" fontId="4" fillId="0" borderId="11" xfId="0" applyFont="1" applyBorder="1" applyAlignment="1">
      <alignment horizontal="left" wrapText="1"/>
    </xf>
    <xf numFmtId="164" fontId="8" fillId="0" borderId="10" xfId="55" applyNumberFormat="1" applyFont="1" applyFill="1" applyBorder="1" applyAlignment="1">
      <alignment horizontal="right"/>
      <protection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54" applyNumberFormat="1" applyFont="1" applyFill="1" applyBorder="1" applyAlignment="1">
      <alignment horizontal="center"/>
      <protection/>
    </xf>
    <xf numFmtId="0" fontId="3" fillId="0" borderId="10" xfId="0" applyFont="1" applyBorder="1" applyAlignment="1">
      <alignment wrapText="1"/>
    </xf>
    <xf numFmtId="164" fontId="8" fillId="0" borderId="10" xfId="55" applyNumberFormat="1" applyFont="1" applyFill="1" applyBorder="1" applyAlignment="1">
      <alignment horizontal="right"/>
      <protection/>
    </xf>
    <xf numFmtId="49" fontId="3" fillId="0" borderId="10" xfId="0" applyNumberFormat="1" applyFont="1" applyFill="1" applyBorder="1" applyAlignment="1">
      <alignment horizontal="center"/>
    </xf>
    <xf numFmtId="49" fontId="3" fillId="24" borderId="10" xfId="0" applyNumberFormat="1" applyFont="1" applyFill="1" applyBorder="1" applyAlignment="1">
      <alignment horizontal="center"/>
    </xf>
    <xf numFmtId="49" fontId="4" fillId="0" borderId="10" xfId="54" applyNumberFormat="1" applyFont="1" applyFill="1" applyBorder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wrapText="1"/>
    </xf>
    <xf numFmtId="49" fontId="3" fillId="0" borderId="10" xfId="55" applyNumberFormat="1" applyFont="1" applyFill="1" applyBorder="1" applyAlignment="1">
      <alignment horizontal="center"/>
      <protection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right"/>
    </xf>
    <xf numFmtId="198" fontId="8" fillId="0" borderId="0" xfId="0" applyNumberFormat="1" applyFont="1" applyFill="1" applyBorder="1" applyAlignment="1">
      <alignment horizontal="right"/>
    </xf>
    <xf numFmtId="198" fontId="7" fillId="0" borderId="0" xfId="0" applyNumberFormat="1" applyFont="1" applyFill="1" applyBorder="1" applyAlignment="1">
      <alignment/>
    </xf>
    <xf numFmtId="195" fontId="7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96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164" fontId="8" fillId="0" borderId="0" xfId="0" applyNumberFormat="1" applyFont="1" applyFill="1" applyBorder="1" applyAlignment="1">
      <alignment/>
    </xf>
    <xf numFmtId="0" fontId="7" fillId="0" borderId="0" xfId="56" applyFont="1" applyFill="1" applyBorder="1" applyAlignment="1">
      <alignment wrapTex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top" wrapText="1"/>
    </xf>
    <xf numFmtId="167" fontId="3" fillId="0" borderId="0" xfId="0" applyNumberFormat="1" applyFont="1" applyFill="1" applyAlignment="1">
      <alignment horizontal="center"/>
    </xf>
    <xf numFmtId="49" fontId="42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98" fontId="20" fillId="0" borderId="0" xfId="0" applyNumberFormat="1" applyFont="1" applyFill="1" applyBorder="1" applyAlignment="1">
      <alignment/>
    </xf>
    <xf numFmtId="167" fontId="3" fillId="0" borderId="12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/>
    </xf>
    <xf numFmtId="1" fontId="8" fillId="0" borderId="0" xfId="57" applyNumberFormat="1" applyFont="1" applyFill="1" applyAlignment="1">
      <alignment horizontal="center" wrapText="1"/>
      <protection/>
    </xf>
    <xf numFmtId="167" fontId="0" fillId="0" borderId="20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167" fontId="3" fillId="0" borderId="14" xfId="0" applyNumberFormat="1" applyFont="1" applyFill="1" applyBorder="1" applyAlignment="1">
      <alignment horizontal="center" wrapText="1"/>
    </xf>
    <xf numFmtId="0" fontId="14" fillId="0" borderId="0" xfId="58" applyFont="1" applyFill="1" applyAlignment="1">
      <alignment/>
      <protection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7" fillId="24" borderId="0" xfId="0" applyFont="1" applyFill="1" applyAlignment="1">
      <alignment/>
    </xf>
    <xf numFmtId="0" fontId="0" fillId="0" borderId="0" xfId="0" applyAlignment="1">
      <alignment/>
    </xf>
    <xf numFmtId="0" fontId="8" fillId="0" borderId="0" xfId="56" applyFont="1" applyFill="1" applyAlignment="1">
      <alignment horizontal="center" vertical="center" wrapText="1"/>
      <protection/>
    </xf>
    <xf numFmtId="0" fontId="7" fillId="0" borderId="0" xfId="0" applyFont="1" applyFill="1" applyAlignment="1">
      <alignment horizontal="right" wrapText="1"/>
    </xf>
    <xf numFmtId="0" fontId="7" fillId="0" borderId="0" xfId="56" applyFont="1" applyFill="1" applyAlignment="1">
      <alignment wrapText="1"/>
      <protection/>
    </xf>
    <xf numFmtId="0" fontId="0" fillId="0" borderId="0" xfId="0" applyAlignment="1">
      <alignment wrapText="1"/>
    </xf>
    <xf numFmtId="170" fontId="7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9" fillId="0" borderId="0" xfId="56" applyFont="1" applyFill="1" applyAlignment="1">
      <alignment horizontal="center" vertical="center"/>
      <protection/>
    </xf>
    <xf numFmtId="0" fontId="7" fillId="24" borderId="0" xfId="0" applyFont="1" applyFill="1" applyBorder="1" applyAlignment="1">
      <alignment/>
    </xf>
    <xf numFmtId="0" fontId="8" fillId="0" borderId="0" xfId="58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7" fillId="0" borderId="0" xfId="58" applyFont="1" applyFill="1" applyAlignment="1">
      <alignment horizontal="right" wrapText="1"/>
      <protection/>
    </xf>
    <xf numFmtId="0" fontId="7" fillId="0" borderId="0" xfId="0" applyFont="1" applyFill="1" applyAlignment="1">
      <alignment/>
    </xf>
    <xf numFmtId="0" fontId="7" fillId="0" borderId="0" xfId="58" applyFont="1" applyFill="1" applyAlignment="1">
      <alignment horizontal="right" wrapText="1"/>
      <protection/>
    </xf>
    <xf numFmtId="0" fontId="8" fillId="0" borderId="0" xfId="58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0" applyFont="1" applyFill="1" applyAlignment="1">
      <alignment horizontal="right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ведомственная  и прилож. на 2008 год без краевых-2" xfId="54"/>
    <cellStyle name="Обычный_ведомственная  и прилож. на 2008 год без краевых-2 2" xfId="55"/>
    <cellStyle name="Обычный_Приложение № 2 к проекту бюджета" xfId="56"/>
    <cellStyle name="Обычный_расчеты к бю.джету1" xfId="57"/>
    <cellStyle name="Обычный_Функциональная структура расходов бюджета на 2005 год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2:I38"/>
  <sheetViews>
    <sheetView view="pageBreakPreview" zoomScale="75" zoomScaleNormal="75" zoomScaleSheetLayoutView="75" zoomScalePageLayoutView="0" workbookViewId="0" topLeftCell="A1">
      <selection activeCell="B3" sqref="B3:C3"/>
    </sheetView>
  </sheetViews>
  <sheetFormatPr defaultColWidth="9.00390625" defaultRowHeight="12.75"/>
  <cols>
    <col min="1" max="1" width="30.375" style="24" customWidth="1"/>
    <col min="2" max="2" width="80.00390625" style="36" customWidth="1"/>
    <col min="3" max="3" width="17.125" style="64" customWidth="1"/>
    <col min="4" max="4" width="13.25390625" style="24" customWidth="1"/>
    <col min="5" max="16384" width="9.125" style="24" customWidth="1"/>
  </cols>
  <sheetData>
    <row r="1" ht="22.5" customHeight="1"/>
    <row r="2" spans="1:3" ht="18.75">
      <c r="A2" s="159"/>
      <c r="B2" s="298" t="s">
        <v>131</v>
      </c>
      <c r="C2" s="298"/>
    </row>
    <row r="3" spans="2:3" ht="18.75">
      <c r="B3" s="301" t="s">
        <v>0</v>
      </c>
      <c r="C3" s="302"/>
    </row>
    <row r="6" spans="1:3" ht="38.25" customHeight="1">
      <c r="A6" s="297" t="s">
        <v>273</v>
      </c>
      <c r="B6" s="297"/>
      <c r="C6" s="297"/>
    </row>
    <row r="8" ht="18.75">
      <c r="C8" s="63" t="s">
        <v>94</v>
      </c>
    </row>
    <row r="9" spans="1:3" ht="18.75">
      <c r="A9" s="77" t="s">
        <v>66</v>
      </c>
      <c r="B9" s="78" t="s">
        <v>51</v>
      </c>
      <c r="C9" s="126" t="s">
        <v>36</v>
      </c>
    </row>
    <row r="10" spans="1:3" ht="18.75">
      <c r="A10" s="79">
        <v>1</v>
      </c>
      <c r="B10" s="80">
        <v>2</v>
      </c>
      <c r="C10" s="133">
        <v>3</v>
      </c>
    </row>
    <row r="11" spans="1:3" ht="18.75">
      <c r="A11" s="134" t="s">
        <v>58</v>
      </c>
      <c r="B11" s="135" t="s">
        <v>52</v>
      </c>
      <c r="C11" s="68">
        <f>C12+C13+C14+C15+C16+C17</f>
        <v>2952.7</v>
      </c>
    </row>
    <row r="12" spans="1:3" ht="18.75">
      <c r="A12" s="95" t="s">
        <v>57</v>
      </c>
      <c r="B12" s="19" t="s">
        <v>144</v>
      </c>
      <c r="C12" s="67">
        <v>460</v>
      </c>
    </row>
    <row r="13" spans="1:4" ht="75">
      <c r="A13" s="174" t="s">
        <v>141</v>
      </c>
      <c r="B13" s="21" t="s">
        <v>274</v>
      </c>
      <c r="C13" s="67">
        <v>1015.7</v>
      </c>
      <c r="D13" s="40"/>
    </row>
    <row r="14" spans="1:3" ht="33" customHeight="1">
      <c r="A14" s="95" t="s">
        <v>305</v>
      </c>
      <c r="B14" s="21" t="s">
        <v>308</v>
      </c>
      <c r="C14" s="67">
        <v>300</v>
      </c>
    </row>
    <row r="15" spans="1:3" ht="28.5" customHeight="1">
      <c r="A15" s="95" t="s">
        <v>100</v>
      </c>
      <c r="B15" s="19" t="s">
        <v>309</v>
      </c>
      <c r="C15" s="67">
        <v>1177</v>
      </c>
    </row>
    <row r="16" spans="1:3" ht="100.5" customHeight="1" hidden="1">
      <c r="A16" s="156" t="s">
        <v>96</v>
      </c>
      <c r="B16" s="21" t="s">
        <v>145</v>
      </c>
      <c r="C16" s="67"/>
    </row>
    <row r="17" spans="1:3" ht="63.75" customHeight="1" hidden="1">
      <c r="A17" s="156" t="s">
        <v>185</v>
      </c>
      <c r="B17" s="21" t="s">
        <v>142</v>
      </c>
      <c r="C17" s="67"/>
    </row>
    <row r="18" spans="1:3" ht="36.75" customHeight="1">
      <c r="A18" s="132" t="s">
        <v>62</v>
      </c>
      <c r="B18" s="96" t="s">
        <v>63</v>
      </c>
      <c r="C18" s="136">
        <f>C19-C25+C24</f>
        <v>4793.099999999999</v>
      </c>
    </row>
    <row r="19" spans="1:6" ht="39.75" customHeight="1">
      <c r="A19" s="137" t="s">
        <v>20</v>
      </c>
      <c r="B19" s="94" t="s">
        <v>22</v>
      </c>
      <c r="C19" s="138">
        <f>C20+C21+C22+C23</f>
        <v>4987.799999999999</v>
      </c>
      <c r="E19" s="89"/>
      <c r="F19" s="89"/>
    </row>
    <row r="20" spans="1:3" s="90" customFormat="1" ht="38.25" customHeight="1">
      <c r="A20" s="139" t="s">
        <v>91</v>
      </c>
      <c r="B20" s="76" t="s">
        <v>306</v>
      </c>
      <c r="C20" s="140">
        <v>4605.2</v>
      </c>
    </row>
    <row r="21" spans="1:3" s="90" customFormat="1" ht="38.25" customHeight="1" hidden="1">
      <c r="A21" s="139" t="s">
        <v>121</v>
      </c>
      <c r="B21" s="76" t="s">
        <v>122</v>
      </c>
      <c r="C21" s="140"/>
    </row>
    <row r="22" spans="1:3" s="90" customFormat="1" ht="38.25" customHeight="1">
      <c r="A22" s="139" t="s">
        <v>123</v>
      </c>
      <c r="B22" s="76" t="s">
        <v>307</v>
      </c>
      <c r="C22" s="140">
        <v>194.2</v>
      </c>
    </row>
    <row r="23" spans="1:3" ht="31.5" customHeight="1">
      <c r="A23" s="139" t="s">
        <v>164</v>
      </c>
      <c r="B23" s="76" t="s">
        <v>165</v>
      </c>
      <c r="C23" s="140">
        <v>188.4</v>
      </c>
    </row>
    <row r="24" spans="1:3" ht="78" customHeight="1">
      <c r="A24" s="141" t="s">
        <v>341</v>
      </c>
      <c r="B24" s="280" t="s">
        <v>8</v>
      </c>
      <c r="C24" s="140">
        <v>5.3</v>
      </c>
    </row>
    <row r="25" spans="1:3" ht="58.5" customHeight="1">
      <c r="A25" s="141" t="s">
        <v>124</v>
      </c>
      <c r="B25" s="76" t="s">
        <v>119</v>
      </c>
      <c r="C25" s="140">
        <v>200</v>
      </c>
    </row>
    <row r="26" spans="1:3" ht="25.5" customHeight="1">
      <c r="A26" s="142"/>
      <c r="B26" s="125" t="s">
        <v>64</v>
      </c>
      <c r="C26" s="131">
        <f>C18+C11</f>
        <v>7745.799999999999</v>
      </c>
    </row>
    <row r="27" ht="10.5" customHeight="1">
      <c r="A27" s="20"/>
    </row>
    <row r="28" spans="1:3" ht="60" customHeight="1">
      <c r="A28" s="299" t="s">
        <v>143</v>
      </c>
      <c r="B28" s="300"/>
      <c r="C28" s="300"/>
    </row>
    <row r="29" ht="18.75">
      <c r="A29" s="20"/>
    </row>
    <row r="30" spans="1:3" s="13" customFormat="1" ht="18.75">
      <c r="A30" s="155" t="s">
        <v>149</v>
      </c>
      <c r="B30" s="36"/>
      <c r="C30" s="64"/>
    </row>
    <row r="31" spans="1:3" s="13" customFormat="1" ht="18.75">
      <c r="A31" s="152" t="s">
        <v>148</v>
      </c>
      <c r="B31" s="12"/>
      <c r="C31" s="62" t="s">
        <v>120</v>
      </c>
    </row>
    <row r="32" spans="1:2" s="13" customFormat="1" ht="18.75">
      <c r="A32" s="152"/>
      <c r="B32" s="12"/>
    </row>
    <row r="33" spans="1:3" s="13" customFormat="1" ht="18.75">
      <c r="A33" s="20"/>
      <c r="B33" s="36"/>
      <c r="C33" s="64"/>
    </row>
    <row r="34" spans="1:3" s="13" customFormat="1" ht="18.75">
      <c r="A34" s="86"/>
      <c r="B34" s="36"/>
      <c r="C34" s="62"/>
    </row>
    <row r="35" spans="2:3" s="13" customFormat="1" ht="18.75">
      <c r="B35" s="12"/>
      <c r="C35" s="62"/>
    </row>
    <row r="36" spans="4:9" ht="18.75">
      <c r="D36" s="20"/>
      <c r="E36" s="13"/>
      <c r="F36" s="13"/>
      <c r="G36" s="13"/>
      <c r="H36" s="37"/>
      <c r="I36" s="13"/>
    </row>
    <row r="37" spans="2:8" ht="18.75">
      <c r="B37" s="34"/>
      <c r="C37" s="65"/>
      <c r="D37" s="20"/>
      <c r="E37" s="13"/>
      <c r="F37" s="13"/>
      <c r="G37" s="13"/>
      <c r="H37" s="13"/>
    </row>
    <row r="38" spans="2:3" ht="18.75">
      <c r="B38" s="34"/>
      <c r="C38" s="65"/>
    </row>
  </sheetData>
  <sheetProtection/>
  <mergeCells count="4">
    <mergeCell ref="A6:C6"/>
    <mergeCell ref="B2:C2"/>
    <mergeCell ref="A28:C28"/>
    <mergeCell ref="B3:C3"/>
  </mergeCells>
  <printOptions horizontalCentered="1"/>
  <pageMargins left="0" right="0" top="0" bottom="0" header="0" footer="0"/>
  <pageSetup blackAndWhite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</sheetPr>
  <dimension ref="A1:I36"/>
  <sheetViews>
    <sheetView view="pageBreakPreview" zoomScale="75" zoomScaleNormal="75" zoomScaleSheetLayoutView="75" zoomScalePageLayoutView="0" workbookViewId="0" topLeftCell="A1">
      <selection activeCell="B2" sqref="B2:C2"/>
    </sheetView>
  </sheetViews>
  <sheetFormatPr defaultColWidth="9.00390625" defaultRowHeight="12.75"/>
  <cols>
    <col min="1" max="1" width="30.75390625" style="24" customWidth="1"/>
    <col min="2" max="2" width="80.875" style="36" customWidth="1"/>
    <col min="3" max="3" width="14.375" style="64" customWidth="1"/>
    <col min="4" max="4" width="13.75390625" style="24" customWidth="1"/>
    <col min="5" max="16384" width="9.125" style="24" customWidth="1"/>
  </cols>
  <sheetData>
    <row r="1" spans="1:3" ht="38.25" customHeight="1">
      <c r="A1" s="159"/>
      <c r="B1" s="298" t="s">
        <v>130</v>
      </c>
      <c r="C1" s="298"/>
    </row>
    <row r="2" spans="2:3" ht="18.75">
      <c r="B2" s="301" t="s">
        <v>0</v>
      </c>
      <c r="C2" s="302"/>
    </row>
    <row r="4" spans="1:3" ht="18.75">
      <c r="A4" s="303" t="s">
        <v>272</v>
      </c>
      <c r="B4" s="303"/>
      <c r="C4" s="303"/>
    </row>
    <row r="5" ht="12" customHeight="1"/>
    <row r="6" ht="18.75">
      <c r="C6" s="197" t="s">
        <v>89</v>
      </c>
    </row>
    <row r="7" spans="1:3" ht="18.75">
      <c r="A7" s="128" t="s">
        <v>66</v>
      </c>
      <c r="B7" s="129" t="s">
        <v>51</v>
      </c>
      <c r="C7" s="130" t="s">
        <v>36</v>
      </c>
    </row>
    <row r="8" spans="1:3" ht="15" customHeight="1">
      <c r="A8" s="203">
        <v>1</v>
      </c>
      <c r="B8" s="204">
        <v>2</v>
      </c>
      <c r="C8" s="205">
        <v>3</v>
      </c>
    </row>
    <row r="9" spans="1:3" ht="25.5" customHeight="1">
      <c r="A9" s="132" t="s">
        <v>62</v>
      </c>
      <c r="B9" s="96" t="s">
        <v>63</v>
      </c>
      <c r="C9" s="136">
        <f>C10+C29</f>
        <v>4993.099999999999</v>
      </c>
    </row>
    <row r="10" spans="1:4" ht="36.75" customHeight="1">
      <c r="A10" s="164" t="s">
        <v>20</v>
      </c>
      <c r="B10" s="162" t="s">
        <v>22</v>
      </c>
      <c r="C10" s="163">
        <f>C11+C19+C14+C26</f>
        <v>4987.799999999999</v>
      </c>
      <c r="D10" s="89"/>
    </row>
    <row r="11" spans="1:3" s="90" customFormat="1" ht="37.5" customHeight="1">
      <c r="A11" s="164" t="s">
        <v>91</v>
      </c>
      <c r="B11" s="162" t="s">
        <v>26</v>
      </c>
      <c r="C11" s="163">
        <f>C12</f>
        <v>4605.2</v>
      </c>
    </row>
    <row r="12" spans="1:3" s="90" customFormat="1" ht="21" customHeight="1">
      <c r="A12" s="137" t="s">
        <v>13</v>
      </c>
      <c r="B12" s="94" t="s">
        <v>93</v>
      </c>
      <c r="C12" s="97">
        <f>C13</f>
        <v>4605.2</v>
      </c>
    </row>
    <row r="13" spans="1:3" s="90" customFormat="1" ht="37.5" customHeight="1">
      <c r="A13" s="137" t="s">
        <v>98</v>
      </c>
      <c r="B13" s="94" t="s">
        <v>11</v>
      </c>
      <c r="C13" s="97">
        <v>4605.2</v>
      </c>
    </row>
    <row r="14" spans="1:3" s="90" customFormat="1" ht="37.5" customHeight="1" hidden="1">
      <c r="A14" s="164" t="s">
        <v>121</v>
      </c>
      <c r="B14" s="162" t="s">
        <v>166</v>
      </c>
      <c r="C14" s="163">
        <f>C15</f>
        <v>0</v>
      </c>
    </row>
    <row r="15" spans="1:3" s="90" customFormat="1" ht="25.5" customHeight="1" hidden="1">
      <c r="A15" s="139" t="s">
        <v>162</v>
      </c>
      <c r="B15" s="94" t="s">
        <v>167</v>
      </c>
      <c r="C15" s="97">
        <f>C16</f>
        <v>0</v>
      </c>
    </row>
    <row r="16" spans="1:3" s="90" customFormat="1" ht="24" customHeight="1" hidden="1">
      <c r="A16" s="139" t="s">
        <v>163</v>
      </c>
      <c r="B16" s="153" t="s">
        <v>99</v>
      </c>
      <c r="C16" s="97">
        <f>C17+C18</f>
        <v>0</v>
      </c>
    </row>
    <row r="17" spans="1:4" s="90" customFormat="1" ht="40.5" customHeight="1" hidden="1">
      <c r="A17" s="143" t="s">
        <v>37</v>
      </c>
      <c r="B17" s="144" t="s">
        <v>168</v>
      </c>
      <c r="C17" s="97"/>
      <c r="D17" s="90">
        <v>427.95</v>
      </c>
    </row>
    <row r="18" spans="1:4" s="90" customFormat="1" ht="57" customHeight="1" hidden="1">
      <c r="A18" s="143"/>
      <c r="B18" s="144" t="s">
        <v>184</v>
      </c>
      <c r="C18" s="97"/>
      <c r="D18" s="90">
        <v>1260</v>
      </c>
    </row>
    <row r="19" spans="1:3" ht="35.25" customHeight="1">
      <c r="A19" s="161" t="s">
        <v>61</v>
      </c>
      <c r="B19" s="162" t="s">
        <v>14</v>
      </c>
      <c r="C19" s="163">
        <f>C23+C20</f>
        <v>194.20000000000002</v>
      </c>
    </row>
    <row r="20" spans="1:3" ht="38.25" customHeight="1">
      <c r="A20" s="98" t="s">
        <v>101</v>
      </c>
      <c r="B20" s="21" t="s">
        <v>102</v>
      </c>
      <c r="C20" s="97">
        <f>C21</f>
        <v>190.4</v>
      </c>
    </row>
    <row r="21" spans="1:3" ht="54.75" customHeight="1">
      <c r="A21" s="98" t="s">
        <v>103</v>
      </c>
      <c r="B21" s="21" t="s">
        <v>313</v>
      </c>
      <c r="C21" s="97">
        <f>C22</f>
        <v>190.4</v>
      </c>
    </row>
    <row r="22" spans="1:3" ht="58.5" customHeight="1">
      <c r="A22" s="143" t="s">
        <v>37</v>
      </c>
      <c r="B22" s="144" t="s">
        <v>310</v>
      </c>
      <c r="C22" s="97">
        <v>190.4</v>
      </c>
    </row>
    <row r="23" spans="1:3" ht="39.75" customHeight="1">
      <c r="A23" s="98" t="s">
        <v>16</v>
      </c>
      <c r="B23" s="21" t="s">
        <v>15</v>
      </c>
      <c r="C23" s="145">
        <f>C24</f>
        <v>3.8</v>
      </c>
    </row>
    <row r="24" spans="1:3" ht="40.5" customHeight="1">
      <c r="A24" s="98" t="s">
        <v>112</v>
      </c>
      <c r="B24" s="21" t="s">
        <v>311</v>
      </c>
      <c r="C24" s="145">
        <f>C25</f>
        <v>3.8</v>
      </c>
    </row>
    <row r="25" spans="1:3" ht="56.25" customHeight="1">
      <c r="A25" s="143" t="s">
        <v>37</v>
      </c>
      <c r="B25" s="144" t="s">
        <v>312</v>
      </c>
      <c r="C25" s="146">
        <v>3.8</v>
      </c>
    </row>
    <row r="26" spans="1:3" ht="18.75" customHeight="1">
      <c r="A26" s="164" t="s">
        <v>164</v>
      </c>
      <c r="B26" s="196" t="s">
        <v>165</v>
      </c>
      <c r="C26" s="163">
        <f>C27</f>
        <v>188.4</v>
      </c>
    </row>
    <row r="27" spans="1:3" ht="78" customHeight="1">
      <c r="A27" s="139" t="s">
        <v>7</v>
      </c>
      <c r="B27" s="154" t="s">
        <v>6</v>
      </c>
      <c r="C27" s="97">
        <f>C28</f>
        <v>188.4</v>
      </c>
    </row>
    <row r="28" spans="1:3" ht="79.5" customHeight="1">
      <c r="A28" s="139" t="s">
        <v>4</v>
      </c>
      <c r="B28" s="154" t="s">
        <v>5</v>
      </c>
      <c r="C28" s="97">
        <v>188.4</v>
      </c>
    </row>
    <row r="29" spans="1:3" ht="75.75" customHeight="1">
      <c r="A29" s="161" t="s">
        <v>341</v>
      </c>
      <c r="B29" s="279" t="s">
        <v>8</v>
      </c>
      <c r="C29" s="97">
        <f>C30</f>
        <v>5.3</v>
      </c>
    </row>
    <row r="30" spans="1:3" ht="74.25" customHeight="1">
      <c r="A30" s="141" t="s">
        <v>9</v>
      </c>
      <c r="B30" s="280" t="s">
        <v>271</v>
      </c>
      <c r="C30" s="97">
        <v>5.3</v>
      </c>
    </row>
    <row r="31" spans="1:3" s="13" customFormat="1" ht="46.5" customHeight="1">
      <c r="A31" s="155" t="s">
        <v>150</v>
      </c>
      <c r="B31" s="36"/>
      <c r="C31" s="64"/>
    </row>
    <row r="32" spans="1:3" s="13" customFormat="1" ht="17.25" customHeight="1">
      <c r="A32" s="295" t="s">
        <v>186</v>
      </c>
      <c r="B32" s="296"/>
      <c r="C32" s="296"/>
    </row>
    <row r="34" spans="4:9" ht="18.75">
      <c r="D34" s="20"/>
      <c r="E34" s="13"/>
      <c r="F34" s="13"/>
      <c r="G34" s="13"/>
      <c r="H34" s="37"/>
      <c r="I34" s="13"/>
    </row>
    <row r="35" spans="2:8" ht="18.75">
      <c r="B35" s="34"/>
      <c r="C35" s="65"/>
      <c r="D35" s="20"/>
      <c r="E35" s="13"/>
      <c r="F35" s="13"/>
      <c r="G35" s="13"/>
      <c r="H35" s="13"/>
    </row>
    <row r="36" spans="2:3" ht="18.75">
      <c r="B36" s="34"/>
      <c r="C36" s="65"/>
    </row>
  </sheetData>
  <sheetProtection/>
  <mergeCells count="4">
    <mergeCell ref="A4:C4"/>
    <mergeCell ref="B1:C1"/>
    <mergeCell ref="A32:C32"/>
    <mergeCell ref="B2:C2"/>
  </mergeCells>
  <printOptions horizontalCentered="1"/>
  <pageMargins left="0" right="0" top="0" bottom="0" header="0" footer="0"/>
  <pageSetup blackAndWhite="1" fitToHeight="5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66"/>
  </sheetPr>
  <dimension ref="A1:AJ38"/>
  <sheetViews>
    <sheetView view="pageBreakPreview" zoomScale="75" zoomScaleNormal="77" zoomScaleSheetLayoutView="75" zoomScalePageLayoutView="0" workbookViewId="0" topLeftCell="A1">
      <selection activeCell="B2" sqref="B2:E2"/>
    </sheetView>
  </sheetViews>
  <sheetFormatPr defaultColWidth="9.00390625" defaultRowHeight="12.75"/>
  <cols>
    <col min="1" max="1" width="5.75390625" style="27" customWidth="1"/>
    <col min="2" max="2" width="65.625" style="27" customWidth="1"/>
    <col min="3" max="3" width="9.75390625" style="27" customWidth="1"/>
    <col min="4" max="4" width="9.625" style="27" customWidth="1"/>
    <col min="5" max="5" width="18.375" style="87" customWidth="1"/>
    <col min="6" max="6" width="12.125" style="27" customWidth="1"/>
    <col min="7" max="7" width="21.25390625" style="27" customWidth="1"/>
    <col min="8" max="36" width="9.125" style="27" customWidth="1"/>
    <col min="37" max="16384" width="9.125" style="14" customWidth="1"/>
  </cols>
  <sheetData>
    <row r="1" spans="2:5" ht="36" customHeight="1">
      <c r="B1" s="307" t="s">
        <v>151</v>
      </c>
      <c r="C1" s="307"/>
      <c r="D1" s="307"/>
      <c r="E1" s="307"/>
    </row>
    <row r="2" spans="2:5" ht="18.75" customHeight="1">
      <c r="B2" s="301" t="s">
        <v>0</v>
      </c>
      <c r="C2" s="296"/>
      <c r="D2" s="296"/>
      <c r="E2" s="296"/>
    </row>
    <row r="3" spans="2:5" ht="18">
      <c r="B3" s="290"/>
      <c r="C3" s="291"/>
      <c r="D3" s="291"/>
      <c r="E3" s="291"/>
    </row>
    <row r="4" spans="1:4" ht="18.75">
      <c r="A4" s="16"/>
      <c r="B4" s="16"/>
      <c r="C4" s="16"/>
      <c r="D4" s="16"/>
    </row>
    <row r="5" spans="1:5" ht="18.75">
      <c r="A5" s="305" t="s">
        <v>95</v>
      </c>
      <c r="B5" s="306"/>
      <c r="C5" s="306"/>
      <c r="D5" s="306"/>
      <c r="E5" s="306"/>
    </row>
    <row r="6" spans="1:5" ht="18.75">
      <c r="A6" s="305" t="s">
        <v>275</v>
      </c>
      <c r="B6" s="306"/>
      <c r="C6" s="306"/>
      <c r="D6" s="306"/>
      <c r="E6" s="306"/>
    </row>
    <row r="7" spans="1:5" ht="12.75" customHeight="1">
      <c r="A7" s="16"/>
      <c r="E7" s="14"/>
    </row>
    <row r="8" ht="18.75">
      <c r="E8" s="63" t="s">
        <v>94</v>
      </c>
    </row>
    <row r="9" spans="1:5" ht="37.5">
      <c r="A9" s="180" t="s">
        <v>50</v>
      </c>
      <c r="B9" s="84" t="s">
        <v>73</v>
      </c>
      <c r="C9" s="84" t="s">
        <v>43</v>
      </c>
      <c r="D9" s="84" t="s">
        <v>44</v>
      </c>
      <c r="E9" s="102" t="s">
        <v>36</v>
      </c>
    </row>
    <row r="10" spans="1:6" ht="18.75">
      <c r="A10" s="81">
        <v>1</v>
      </c>
      <c r="B10" s="81">
        <v>2</v>
      </c>
      <c r="C10" s="81">
        <v>3</v>
      </c>
      <c r="D10" s="81"/>
      <c r="E10" s="88">
        <v>5</v>
      </c>
      <c r="F10" s="206"/>
    </row>
    <row r="11" spans="1:36" s="23" customFormat="1" ht="18.75">
      <c r="A11" s="28"/>
      <c r="B11" s="29" t="s">
        <v>84</v>
      </c>
      <c r="C11" s="29"/>
      <c r="D11" s="29"/>
      <c r="E11" s="66">
        <f>E13+E21+E24+E27+E31+E33+E19</f>
        <v>8885.000000000002</v>
      </c>
      <c r="F11" s="206"/>
      <c r="G11" s="101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</row>
    <row r="12" spans="1:6" ht="18.75">
      <c r="A12" s="28"/>
      <c r="B12" s="30" t="s">
        <v>85</v>
      </c>
      <c r="C12" s="30"/>
      <c r="D12" s="30"/>
      <c r="E12" s="59"/>
      <c r="F12" s="206"/>
    </row>
    <row r="13" spans="1:7" ht="18.75">
      <c r="A13" s="25">
        <v>1</v>
      </c>
      <c r="B13" s="31" t="s">
        <v>65</v>
      </c>
      <c r="C13" s="176" t="s">
        <v>47</v>
      </c>
      <c r="D13" s="176"/>
      <c r="E13" s="60">
        <f>SUM(E14:E18)</f>
        <v>4015.2000000000003</v>
      </c>
      <c r="F13" s="206"/>
      <c r="G13" s="87"/>
    </row>
    <row r="14" spans="1:6" ht="56.25">
      <c r="A14" s="28"/>
      <c r="B14" s="32" t="s">
        <v>21</v>
      </c>
      <c r="C14" s="177" t="s">
        <v>47</v>
      </c>
      <c r="D14" s="177" t="s">
        <v>48</v>
      </c>
      <c r="E14" s="59">
        <v>667.2</v>
      </c>
      <c r="F14" s="206"/>
    </row>
    <row r="15" spans="1:6" ht="58.5" customHeight="1">
      <c r="A15" s="28"/>
      <c r="B15" s="226" t="s">
        <v>54</v>
      </c>
      <c r="C15" s="177" t="s">
        <v>47</v>
      </c>
      <c r="D15" s="177" t="s">
        <v>39</v>
      </c>
      <c r="E15" s="59">
        <v>12.2</v>
      </c>
      <c r="F15" s="206"/>
    </row>
    <row r="16" spans="1:6" ht="75">
      <c r="A16" s="28"/>
      <c r="B16" s="32" t="s">
        <v>88</v>
      </c>
      <c r="C16" s="177" t="s">
        <v>47</v>
      </c>
      <c r="D16" s="177" t="s">
        <v>53</v>
      </c>
      <c r="E16" s="59">
        <v>3245.8</v>
      </c>
      <c r="F16" s="206"/>
    </row>
    <row r="17" spans="1:6" ht="18.75">
      <c r="A17" s="28"/>
      <c r="B17" s="32" t="s">
        <v>80</v>
      </c>
      <c r="C17" s="177" t="s">
        <v>47</v>
      </c>
      <c r="D17" s="177" t="s">
        <v>40</v>
      </c>
      <c r="E17" s="59">
        <v>30</v>
      </c>
      <c r="F17" s="206"/>
    </row>
    <row r="18" spans="1:36" s="22" customFormat="1" ht="18.75">
      <c r="A18" s="28"/>
      <c r="B18" s="32" t="s">
        <v>81</v>
      </c>
      <c r="C18" s="177" t="s">
        <v>47</v>
      </c>
      <c r="D18" s="177" t="s">
        <v>59</v>
      </c>
      <c r="E18" s="59">
        <v>60</v>
      </c>
      <c r="F18" s="206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</row>
    <row r="19" spans="1:36" s="22" customFormat="1" ht="18.75">
      <c r="A19" s="92">
        <v>2</v>
      </c>
      <c r="B19" s="100" t="s">
        <v>77</v>
      </c>
      <c r="C19" s="178" t="s">
        <v>48</v>
      </c>
      <c r="D19" s="178"/>
      <c r="E19" s="60">
        <f>SUM(E20:E20)</f>
        <v>190.4</v>
      </c>
      <c r="F19" s="207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</row>
    <row r="20" spans="1:36" s="22" customFormat="1" ht="18.75">
      <c r="A20" s="28"/>
      <c r="B20" s="32" t="s">
        <v>78</v>
      </c>
      <c r="C20" s="177" t="s">
        <v>48</v>
      </c>
      <c r="D20" s="177" t="s">
        <v>49</v>
      </c>
      <c r="E20" s="59">
        <v>190.4</v>
      </c>
      <c r="F20" s="207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6" ht="37.5">
      <c r="A21" s="25">
        <v>3</v>
      </c>
      <c r="B21" s="31" t="s">
        <v>82</v>
      </c>
      <c r="C21" s="176" t="s">
        <v>49</v>
      </c>
      <c r="D21" s="176"/>
      <c r="E21" s="60">
        <f>E22+E23</f>
        <v>92.6</v>
      </c>
      <c r="F21" s="206"/>
    </row>
    <row r="22" spans="1:6" ht="56.25">
      <c r="A22" s="28"/>
      <c r="B22" s="32" t="s">
        <v>72</v>
      </c>
      <c r="C22" s="177" t="s">
        <v>49</v>
      </c>
      <c r="D22" s="177" t="s">
        <v>42</v>
      </c>
      <c r="E22" s="59">
        <v>56.3</v>
      </c>
      <c r="F22" s="206"/>
    </row>
    <row r="23" spans="1:6" ht="37.5">
      <c r="A23" s="28"/>
      <c r="B23" s="32" t="s">
        <v>326</v>
      </c>
      <c r="C23" s="177" t="s">
        <v>49</v>
      </c>
      <c r="D23" s="177" t="s">
        <v>322</v>
      </c>
      <c r="E23" s="59">
        <v>36.3</v>
      </c>
      <c r="F23" s="206"/>
    </row>
    <row r="24" spans="1:6" ht="18.75">
      <c r="A24" s="25">
        <v>4</v>
      </c>
      <c r="B24" s="31" t="s">
        <v>83</v>
      </c>
      <c r="C24" s="176" t="s">
        <v>53</v>
      </c>
      <c r="D24" s="176"/>
      <c r="E24" s="60">
        <f>E25+E26</f>
        <v>1253.7</v>
      </c>
      <c r="F24" s="206"/>
    </row>
    <row r="25" spans="1:6" ht="18.75">
      <c r="A25" s="28"/>
      <c r="B25" s="32" t="s">
        <v>60</v>
      </c>
      <c r="C25" s="177" t="s">
        <v>53</v>
      </c>
      <c r="D25" s="177" t="s">
        <v>42</v>
      </c>
      <c r="E25" s="59">
        <v>1130.7</v>
      </c>
      <c r="F25" s="206"/>
    </row>
    <row r="26" spans="1:5" ht="18" customHeight="1">
      <c r="A26" s="231"/>
      <c r="B26" s="75" t="s">
        <v>187</v>
      </c>
      <c r="C26" s="177" t="s">
        <v>53</v>
      </c>
      <c r="D26" s="177" t="s">
        <v>169</v>
      </c>
      <c r="E26" s="59">
        <v>123</v>
      </c>
    </row>
    <row r="27" spans="1:6" ht="18.75">
      <c r="A27" s="25">
        <v>5</v>
      </c>
      <c r="B27" s="31" t="s">
        <v>25</v>
      </c>
      <c r="C27" s="176" t="s">
        <v>38</v>
      </c>
      <c r="D27" s="176"/>
      <c r="E27" s="60">
        <f>E29+E28+E30</f>
        <v>996.5999999999999</v>
      </c>
      <c r="F27" s="206"/>
    </row>
    <row r="28" spans="1:6" ht="18.75">
      <c r="A28" s="25"/>
      <c r="B28" s="194" t="s">
        <v>210</v>
      </c>
      <c r="C28" s="193" t="s">
        <v>38</v>
      </c>
      <c r="D28" s="193" t="s">
        <v>48</v>
      </c>
      <c r="E28" s="61">
        <v>393.5</v>
      </c>
      <c r="F28" s="206"/>
    </row>
    <row r="29" spans="1:6" ht="18.75">
      <c r="A29" s="28"/>
      <c r="B29" s="32" t="s">
        <v>104</v>
      </c>
      <c r="C29" s="177" t="s">
        <v>38</v>
      </c>
      <c r="D29" s="177" t="s">
        <v>49</v>
      </c>
      <c r="E29" s="61">
        <v>580.3</v>
      </c>
      <c r="F29" s="206"/>
    </row>
    <row r="30" spans="1:6" ht="37.5">
      <c r="A30" s="28"/>
      <c r="B30" s="32" t="s">
        <v>335</v>
      </c>
      <c r="C30" s="177" t="s">
        <v>38</v>
      </c>
      <c r="D30" s="177" t="s">
        <v>38</v>
      </c>
      <c r="E30" s="61">
        <v>22.8</v>
      </c>
      <c r="F30" s="206"/>
    </row>
    <row r="31" spans="1:6" ht="18.75">
      <c r="A31" s="92">
        <v>6</v>
      </c>
      <c r="B31" s="31" t="s">
        <v>12</v>
      </c>
      <c r="C31" s="176" t="s">
        <v>41</v>
      </c>
      <c r="D31" s="176"/>
      <c r="E31" s="60">
        <f>E32</f>
        <v>2264.8</v>
      </c>
      <c r="F31" s="206"/>
    </row>
    <row r="32" spans="1:6" ht="18.75">
      <c r="A32" s="28"/>
      <c r="B32" s="32" t="s">
        <v>90</v>
      </c>
      <c r="C32" s="177" t="s">
        <v>41</v>
      </c>
      <c r="D32" s="177" t="s">
        <v>47</v>
      </c>
      <c r="E32" s="59">
        <v>2264.8</v>
      </c>
      <c r="F32" s="206"/>
    </row>
    <row r="33" spans="1:6" ht="18.75">
      <c r="A33" s="92">
        <v>7</v>
      </c>
      <c r="B33" s="38" t="s">
        <v>55</v>
      </c>
      <c r="C33" s="15" t="s">
        <v>40</v>
      </c>
      <c r="D33" s="15"/>
      <c r="E33" s="91">
        <f>E34</f>
        <v>71.7</v>
      </c>
      <c r="F33" s="206"/>
    </row>
    <row r="34" spans="1:6" ht="18.75">
      <c r="A34" s="92"/>
      <c r="B34" s="99" t="s">
        <v>117</v>
      </c>
      <c r="C34" s="179" t="s">
        <v>40</v>
      </c>
      <c r="D34" s="179" t="s">
        <v>48</v>
      </c>
      <c r="E34" s="61">
        <v>71.7</v>
      </c>
      <c r="F34" s="206"/>
    </row>
    <row r="36" ht="3.75" customHeight="1"/>
    <row r="37" spans="1:4" s="13" customFormat="1" ht="25.5" customHeight="1">
      <c r="A37" s="304" t="s">
        <v>128</v>
      </c>
      <c r="B37" s="296"/>
      <c r="C37" s="64"/>
      <c r="D37" s="64"/>
    </row>
    <row r="38" spans="1:5" s="13" customFormat="1" ht="18.75">
      <c r="A38" s="295" t="s">
        <v>127</v>
      </c>
      <c r="B38" s="296"/>
      <c r="C38" s="62"/>
      <c r="D38" s="62"/>
      <c r="E38" s="13" t="s">
        <v>120</v>
      </c>
    </row>
  </sheetData>
  <sheetProtection/>
  <mergeCells count="7">
    <mergeCell ref="A38:B38"/>
    <mergeCell ref="A37:B37"/>
    <mergeCell ref="A6:E6"/>
    <mergeCell ref="B1:E1"/>
    <mergeCell ref="A5:E5"/>
    <mergeCell ref="B2:E2"/>
    <mergeCell ref="B3:E3"/>
  </mergeCells>
  <printOptions horizontalCentered="1"/>
  <pageMargins left="0" right="0" top="0.3937007874015748" bottom="0" header="0.1968503937007874" footer="0"/>
  <pageSetup fitToHeight="2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5"/>
  <sheetViews>
    <sheetView tabSelected="1" view="pageBreakPreview" zoomScale="75" zoomScaleNormal="75" zoomScaleSheetLayoutView="75" workbookViewId="0" topLeftCell="A110">
      <selection activeCell="B132" sqref="B132"/>
    </sheetView>
  </sheetViews>
  <sheetFormatPr defaultColWidth="9.00390625" defaultRowHeight="12.75"/>
  <cols>
    <col min="1" max="1" width="4.875" style="2" customWidth="1"/>
    <col min="2" max="2" width="64.875" style="17" customWidth="1"/>
    <col min="3" max="3" width="5.625" style="6" hidden="1" customWidth="1"/>
    <col min="4" max="4" width="5.375" style="6" hidden="1" customWidth="1"/>
    <col min="5" max="5" width="12.875" style="6" customWidth="1"/>
    <col min="6" max="6" width="5.875" style="6" customWidth="1"/>
    <col min="7" max="7" width="12.00390625" style="58" customWidth="1"/>
    <col min="8" max="8" width="57.75390625" style="58" customWidth="1"/>
    <col min="9" max="9" width="13.625" style="1" customWidth="1"/>
    <col min="10" max="10" width="13.875" style="1" customWidth="1"/>
    <col min="11" max="12" width="16.125" style="110" customWidth="1"/>
    <col min="13" max="16384" width="9.125" style="1" customWidth="1"/>
  </cols>
  <sheetData>
    <row r="1" spans="2:16" ht="18" customHeight="1">
      <c r="B1" s="293" t="s">
        <v>129</v>
      </c>
      <c r="C1" s="294"/>
      <c r="D1" s="294"/>
      <c r="E1" s="294"/>
      <c r="F1" s="294"/>
      <c r="G1" s="294"/>
      <c r="H1" s="127"/>
      <c r="I1" s="117"/>
      <c r="J1" s="117"/>
      <c r="K1" s="117"/>
      <c r="L1" s="117"/>
      <c r="M1" s="117"/>
      <c r="N1" s="117"/>
      <c r="O1" s="117"/>
      <c r="P1" s="117"/>
    </row>
    <row r="2" spans="2:8" ht="18.75">
      <c r="B2" s="284" t="s">
        <v>2</v>
      </c>
      <c r="C2" s="285"/>
      <c r="D2" s="285"/>
      <c r="E2" s="285"/>
      <c r="F2" s="285"/>
      <c r="G2" s="285"/>
      <c r="H2" s="82" t="s">
        <v>111</v>
      </c>
    </row>
    <row r="3" ht="12" customHeight="1"/>
    <row r="4" ht="13.5" customHeight="1">
      <c r="B4" s="173"/>
    </row>
    <row r="5" spans="1:8" ht="79.5" customHeight="1">
      <c r="A5" s="286" t="s">
        <v>270</v>
      </c>
      <c r="B5" s="286"/>
      <c r="C5" s="286"/>
      <c r="D5" s="286"/>
      <c r="E5" s="286"/>
      <c r="F5" s="286"/>
      <c r="G5" s="286"/>
      <c r="H5" s="149"/>
    </row>
    <row r="6" spans="1:8" ht="15" customHeight="1">
      <c r="A6" s="3"/>
      <c r="B6" s="172"/>
      <c r="C6" s="7"/>
      <c r="D6" s="7"/>
      <c r="E6" s="7"/>
      <c r="F6" s="7"/>
      <c r="G6" s="42"/>
      <c r="H6" s="42"/>
    </row>
    <row r="7" spans="1:12" ht="18.75">
      <c r="A7" s="3"/>
      <c r="B7" s="18"/>
      <c r="C7" s="8"/>
      <c r="D7" s="8"/>
      <c r="E7" s="8"/>
      <c r="F7" s="287" t="s">
        <v>94</v>
      </c>
      <c r="G7" s="288"/>
      <c r="H7" s="157"/>
      <c r="I7" s="118"/>
      <c r="K7" s="1"/>
      <c r="L7" s="1"/>
    </row>
    <row r="8" spans="1:12" ht="18.75" customHeight="1">
      <c r="A8" s="105"/>
      <c r="B8" s="85"/>
      <c r="C8" s="175"/>
      <c r="D8" s="175"/>
      <c r="E8" s="175"/>
      <c r="F8" s="175"/>
      <c r="G8" s="289" t="s">
        <v>132</v>
      </c>
      <c r="H8" s="158"/>
      <c r="I8" s="119"/>
      <c r="K8" s="1"/>
      <c r="L8" s="1"/>
    </row>
    <row r="9" spans="1:12" ht="18.75">
      <c r="A9" s="106" t="s">
        <v>86</v>
      </c>
      <c r="B9" s="124" t="s">
        <v>73</v>
      </c>
      <c r="C9" s="73" t="s">
        <v>43</v>
      </c>
      <c r="D9" s="73" t="s">
        <v>44</v>
      </c>
      <c r="E9" s="73" t="s">
        <v>45</v>
      </c>
      <c r="F9" s="73" t="s">
        <v>46</v>
      </c>
      <c r="G9" s="282"/>
      <c r="H9" s="93"/>
      <c r="K9" s="1"/>
      <c r="L9" s="1"/>
    </row>
    <row r="10" spans="1:12" ht="18.75">
      <c r="A10" s="71">
        <v>1</v>
      </c>
      <c r="B10" s="72">
        <v>2</v>
      </c>
      <c r="C10" s="73" t="s">
        <v>87</v>
      </c>
      <c r="D10" s="73" t="s">
        <v>68</v>
      </c>
      <c r="E10" s="73" t="s">
        <v>69</v>
      </c>
      <c r="F10" s="74" t="s">
        <v>70</v>
      </c>
      <c r="G10" s="69">
        <v>8</v>
      </c>
      <c r="H10" s="120"/>
      <c r="K10" s="1"/>
      <c r="L10" s="1"/>
    </row>
    <row r="11" spans="1:12" ht="18.75">
      <c r="A11" s="212">
        <v>1</v>
      </c>
      <c r="B11" s="208" t="s">
        <v>216</v>
      </c>
      <c r="C11" s="224"/>
      <c r="D11" s="224"/>
      <c r="E11" s="224"/>
      <c r="F11" s="225"/>
      <c r="G11" s="211">
        <f>G27+G61+G66+G78+G83+G88+G110+G131+G136</f>
        <v>8884.964000000002</v>
      </c>
      <c r="H11" s="120"/>
      <c r="K11" s="1"/>
      <c r="L11" s="1"/>
    </row>
    <row r="12" spans="1:12" ht="32.25" hidden="1">
      <c r="A12" s="107"/>
      <c r="B12" s="215" t="s">
        <v>178</v>
      </c>
      <c r="C12" s="216" t="s">
        <v>53</v>
      </c>
      <c r="D12" s="216" t="s">
        <v>42</v>
      </c>
      <c r="E12" s="216" t="s">
        <v>175</v>
      </c>
      <c r="F12" s="216"/>
      <c r="G12" s="210">
        <f>G13</f>
        <v>0</v>
      </c>
      <c r="H12" s="121"/>
      <c r="K12" s="1"/>
      <c r="L12" s="1"/>
    </row>
    <row r="13" spans="1:12" ht="48" hidden="1">
      <c r="A13" s="107"/>
      <c r="B13" s="215" t="s">
        <v>179</v>
      </c>
      <c r="C13" s="216" t="s">
        <v>53</v>
      </c>
      <c r="D13" s="216" t="s">
        <v>42</v>
      </c>
      <c r="E13" s="216" t="s">
        <v>176</v>
      </c>
      <c r="F13" s="216"/>
      <c r="G13" s="210">
        <f>G14+G16</f>
        <v>0</v>
      </c>
      <c r="H13" s="121"/>
      <c r="K13" s="1"/>
      <c r="L13" s="1"/>
    </row>
    <row r="14" spans="1:12" ht="32.25" hidden="1">
      <c r="A14" s="107"/>
      <c r="B14" s="215" t="s">
        <v>180</v>
      </c>
      <c r="C14" s="216" t="s">
        <v>53</v>
      </c>
      <c r="D14" s="216" t="s">
        <v>42</v>
      </c>
      <c r="E14" s="216" t="s">
        <v>177</v>
      </c>
      <c r="F14" s="216"/>
      <c r="G14" s="210">
        <f>G15</f>
        <v>0</v>
      </c>
      <c r="H14" s="121"/>
      <c r="K14" s="1"/>
      <c r="L14" s="1"/>
    </row>
    <row r="15" spans="1:12" ht="32.25" hidden="1">
      <c r="A15" s="107"/>
      <c r="B15" s="215" t="s">
        <v>138</v>
      </c>
      <c r="C15" s="216" t="s">
        <v>53</v>
      </c>
      <c r="D15" s="216" t="s">
        <v>42</v>
      </c>
      <c r="E15" s="216" t="s">
        <v>177</v>
      </c>
      <c r="F15" s="216" t="s">
        <v>134</v>
      </c>
      <c r="G15" s="210"/>
      <c r="H15" s="121"/>
      <c r="K15" s="1"/>
      <c r="L15" s="1"/>
    </row>
    <row r="16" spans="1:12" ht="32.25" hidden="1">
      <c r="A16" s="107"/>
      <c r="B16" s="215" t="s">
        <v>180</v>
      </c>
      <c r="C16" s="216" t="s">
        <v>53</v>
      </c>
      <c r="D16" s="216" t="s">
        <v>42</v>
      </c>
      <c r="E16" s="216" t="s">
        <v>188</v>
      </c>
      <c r="F16" s="216"/>
      <c r="G16" s="210">
        <f>G17</f>
        <v>0</v>
      </c>
      <c r="H16" s="121"/>
      <c r="K16" s="1"/>
      <c r="L16" s="1"/>
    </row>
    <row r="17" spans="1:12" ht="32.25" hidden="1">
      <c r="A17" s="107"/>
      <c r="B17" s="215" t="s">
        <v>138</v>
      </c>
      <c r="C17" s="216" t="s">
        <v>53</v>
      </c>
      <c r="D17" s="216" t="s">
        <v>42</v>
      </c>
      <c r="E17" s="216" t="s">
        <v>188</v>
      </c>
      <c r="F17" s="216" t="s">
        <v>134</v>
      </c>
      <c r="G17" s="210"/>
      <c r="H17" s="121"/>
      <c r="K17" s="1"/>
      <c r="L17" s="1"/>
    </row>
    <row r="18" spans="1:12" ht="25.5" customHeight="1" hidden="1">
      <c r="A18" s="107"/>
      <c r="B18" s="215" t="s">
        <v>187</v>
      </c>
      <c r="C18" s="217" t="s">
        <v>53</v>
      </c>
      <c r="D18" s="217" t="s">
        <v>169</v>
      </c>
      <c r="E18" s="216"/>
      <c r="F18" s="216"/>
      <c r="G18" s="209">
        <f>G19+G23</f>
        <v>0</v>
      </c>
      <c r="H18" s="121"/>
      <c r="K18" s="1"/>
      <c r="L18" s="1"/>
    </row>
    <row r="19" spans="1:12" ht="18.75" hidden="1">
      <c r="A19" s="107"/>
      <c r="B19" s="215" t="s">
        <v>153</v>
      </c>
      <c r="C19" s="216" t="s">
        <v>53</v>
      </c>
      <c r="D19" s="216" t="s">
        <v>169</v>
      </c>
      <c r="E19" s="216" t="s">
        <v>174</v>
      </c>
      <c r="F19" s="216"/>
      <c r="G19" s="210">
        <f>G20</f>
        <v>0</v>
      </c>
      <c r="H19" s="121"/>
      <c r="K19" s="1"/>
      <c r="L19" s="1"/>
    </row>
    <row r="20" spans="1:12" ht="32.25" hidden="1">
      <c r="A20" s="107"/>
      <c r="B20" s="215" t="s">
        <v>173</v>
      </c>
      <c r="C20" s="216" t="s">
        <v>53</v>
      </c>
      <c r="D20" s="216" t="s">
        <v>169</v>
      </c>
      <c r="E20" s="216" t="s">
        <v>170</v>
      </c>
      <c r="F20" s="216"/>
      <c r="G20" s="210">
        <f>G21</f>
        <v>0</v>
      </c>
      <c r="H20" s="121"/>
      <c r="K20" s="1"/>
      <c r="L20" s="1"/>
    </row>
    <row r="21" spans="1:12" ht="18.75" hidden="1">
      <c r="A21" s="107"/>
      <c r="B21" s="215" t="s">
        <v>172</v>
      </c>
      <c r="C21" s="216" t="s">
        <v>53</v>
      </c>
      <c r="D21" s="216" t="s">
        <v>169</v>
      </c>
      <c r="E21" s="216" t="s">
        <v>171</v>
      </c>
      <c r="F21" s="216"/>
      <c r="G21" s="210">
        <f>G22</f>
        <v>0</v>
      </c>
      <c r="H21" s="121"/>
      <c r="K21" s="1"/>
      <c r="L21" s="1"/>
    </row>
    <row r="22" spans="1:12" ht="32.25" hidden="1">
      <c r="A22" s="107"/>
      <c r="B22" s="215" t="s">
        <v>138</v>
      </c>
      <c r="C22" s="216" t="s">
        <v>53</v>
      </c>
      <c r="D22" s="216" t="s">
        <v>169</v>
      </c>
      <c r="E22" s="216" t="s">
        <v>171</v>
      </c>
      <c r="F22" s="216" t="s">
        <v>134</v>
      </c>
      <c r="G22" s="210"/>
      <c r="H22" s="121"/>
      <c r="K22" s="1"/>
      <c r="L22" s="1"/>
    </row>
    <row r="23" spans="1:12" ht="32.25" hidden="1">
      <c r="A23" s="107"/>
      <c r="B23" s="215" t="s">
        <v>125</v>
      </c>
      <c r="C23" s="216" t="s">
        <v>53</v>
      </c>
      <c r="D23" s="216" t="s">
        <v>169</v>
      </c>
      <c r="E23" s="216" t="s">
        <v>116</v>
      </c>
      <c r="F23" s="216"/>
      <c r="G23" s="210">
        <f>G24</f>
        <v>0</v>
      </c>
      <c r="H23" s="121"/>
      <c r="K23" s="1"/>
      <c r="L23" s="1"/>
    </row>
    <row r="24" spans="1:12" ht="48" hidden="1">
      <c r="A24" s="107"/>
      <c r="B24" s="215" t="s">
        <v>182</v>
      </c>
      <c r="C24" s="216" t="s">
        <v>53</v>
      </c>
      <c r="D24" s="216" t="s">
        <v>169</v>
      </c>
      <c r="E24" s="216" t="s">
        <v>181</v>
      </c>
      <c r="F24" s="216"/>
      <c r="G24" s="210">
        <f>G25</f>
        <v>0</v>
      </c>
      <c r="H24" s="121"/>
      <c r="K24" s="1"/>
      <c r="L24" s="1"/>
    </row>
    <row r="25" spans="1:12" ht="18.75" hidden="1">
      <c r="A25" s="107"/>
      <c r="B25" s="215" t="s">
        <v>126</v>
      </c>
      <c r="C25" s="216" t="s">
        <v>53</v>
      </c>
      <c r="D25" s="216" t="s">
        <v>169</v>
      </c>
      <c r="E25" s="216" t="s">
        <v>183</v>
      </c>
      <c r="F25" s="216"/>
      <c r="G25" s="210">
        <f>G26</f>
        <v>0</v>
      </c>
      <c r="H25" s="121"/>
      <c r="K25" s="1"/>
      <c r="L25" s="1"/>
    </row>
    <row r="26" spans="1:12" ht="32.25" hidden="1">
      <c r="A26" s="107"/>
      <c r="B26" s="215" t="s">
        <v>138</v>
      </c>
      <c r="C26" s="216" t="s">
        <v>53</v>
      </c>
      <c r="D26" s="216" t="s">
        <v>169</v>
      </c>
      <c r="E26" s="216" t="s">
        <v>183</v>
      </c>
      <c r="F26" s="216" t="s">
        <v>134</v>
      </c>
      <c r="G26" s="210"/>
      <c r="H26" s="121"/>
      <c r="K26" s="1"/>
      <c r="L26" s="1"/>
    </row>
    <row r="27" spans="1:8" s="5" customFormat="1" ht="31.5">
      <c r="A27" s="219">
        <v>1</v>
      </c>
      <c r="B27" s="33" t="s">
        <v>211</v>
      </c>
      <c r="C27" s="9" t="s">
        <v>41</v>
      </c>
      <c r="D27" s="9" t="s">
        <v>47</v>
      </c>
      <c r="E27" s="165" t="s">
        <v>251</v>
      </c>
      <c r="F27" s="9"/>
      <c r="G27" s="148">
        <f>G28+G39</f>
        <v>2264.8</v>
      </c>
      <c r="H27" s="121"/>
    </row>
    <row r="28" spans="1:8" s="5" customFormat="1" ht="35.25" customHeight="1">
      <c r="A28" s="108"/>
      <c r="B28" s="167" t="s">
        <v>192</v>
      </c>
      <c r="C28" s="9" t="s">
        <v>41</v>
      </c>
      <c r="D28" s="9" t="s">
        <v>47</v>
      </c>
      <c r="E28" s="9" t="s">
        <v>252</v>
      </c>
      <c r="F28" s="9"/>
      <c r="G28" s="148">
        <f>G29+G34</f>
        <v>1415.5</v>
      </c>
      <c r="H28" s="121"/>
    </row>
    <row r="29" spans="1:8" s="5" customFormat="1" ht="21.75" customHeight="1">
      <c r="A29" s="108"/>
      <c r="B29" s="167" t="s">
        <v>300</v>
      </c>
      <c r="C29" s="9"/>
      <c r="D29" s="9"/>
      <c r="E29" s="9" t="s">
        <v>253</v>
      </c>
      <c r="F29" s="9"/>
      <c r="G29" s="147">
        <f>G30</f>
        <v>1370.5</v>
      </c>
      <c r="H29" s="121"/>
    </row>
    <row r="30" spans="1:8" s="5" customFormat="1" ht="61.5" customHeight="1">
      <c r="A30" s="108"/>
      <c r="B30" s="167" t="s">
        <v>191</v>
      </c>
      <c r="C30" s="9"/>
      <c r="D30" s="9"/>
      <c r="E30" s="9" t="s">
        <v>254</v>
      </c>
      <c r="F30" s="9"/>
      <c r="G30" s="147">
        <f>G31+G32+G33</f>
        <v>1370.5</v>
      </c>
      <c r="H30" s="121"/>
    </row>
    <row r="31" spans="1:8" s="5" customFormat="1" ht="65.25" customHeight="1">
      <c r="A31" s="108"/>
      <c r="B31" s="167" t="s">
        <v>137</v>
      </c>
      <c r="C31" s="9" t="s">
        <v>41</v>
      </c>
      <c r="D31" s="9" t="s">
        <v>47</v>
      </c>
      <c r="E31" s="9" t="s">
        <v>254</v>
      </c>
      <c r="F31" s="9" t="s">
        <v>133</v>
      </c>
      <c r="G31" s="182">
        <v>939</v>
      </c>
      <c r="H31" s="121"/>
    </row>
    <row r="32" spans="1:8" s="5" customFormat="1" ht="33" customHeight="1">
      <c r="A32" s="108"/>
      <c r="B32" s="167" t="s">
        <v>263</v>
      </c>
      <c r="C32" s="9" t="s">
        <v>41</v>
      </c>
      <c r="D32" s="9" t="s">
        <v>47</v>
      </c>
      <c r="E32" s="9" t="s">
        <v>254</v>
      </c>
      <c r="F32" s="9" t="s">
        <v>134</v>
      </c>
      <c r="G32" s="182">
        <v>404</v>
      </c>
      <c r="H32" s="121"/>
    </row>
    <row r="33" spans="1:10" s="5" customFormat="1" ht="18.75">
      <c r="A33" s="108"/>
      <c r="B33" s="167" t="s">
        <v>140</v>
      </c>
      <c r="C33" s="9" t="s">
        <v>41</v>
      </c>
      <c r="D33" s="9" t="s">
        <v>47</v>
      </c>
      <c r="E33" s="9" t="s">
        <v>254</v>
      </c>
      <c r="F33" s="9" t="s">
        <v>135</v>
      </c>
      <c r="G33" s="182">
        <v>27.5</v>
      </c>
      <c r="H33" s="121"/>
      <c r="J33" s="150"/>
    </row>
    <row r="34" spans="1:10" s="5" customFormat="1" ht="36.75" customHeight="1">
      <c r="A34" s="108"/>
      <c r="B34" s="167" t="s">
        <v>262</v>
      </c>
      <c r="C34" s="9"/>
      <c r="D34" s="9"/>
      <c r="E34" s="9" t="s">
        <v>294</v>
      </c>
      <c r="F34" s="9"/>
      <c r="G34" s="147">
        <f>G35</f>
        <v>45</v>
      </c>
      <c r="H34" s="121"/>
      <c r="J34" s="150"/>
    </row>
    <row r="35" spans="1:8" s="5" customFormat="1" ht="33.75" customHeight="1">
      <c r="A35" s="108"/>
      <c r="B35" s="168" t="s">
        <v>296</v>
      </c>
      <c r="C35" s="9" t="s">
        <v>41</v>
      </c>
      <c r="D35" s="9" t="s">
        <v>47</v>
      </c>
      <c r="E35" s="9" t="s">
        <v>295</v>
      </c>
      <c r="F35" s="9"/>
      <c r="G35" s="147">
        <f>G36</f>
        <v>45</v>
      </c>
      <c r="H35" s="121"/>
    </row>
    <row r="36" spans="1:8" s="5" customFormat="1" ht="18.75" customHeight="1">
      <c r="A36" s="108"/>
      <c r="B36" s="1" t="s">
        <v>139</v>
      </c>
      <c r="C36" s="9" t="s">
        <v>41</v>
      </c>
      <c r="D36" s="9" t="s">
        <v>47</v>
      </c>
      <c r="E36" s="9" t="s">
        <v>295</v>
      </c>
      <c r="F36" s="9" t="s">
        <v>136</v>
      </c>
      <c r="G36" s="147">
        <v>45</v>
      </c>
      <c r="H36" s="121"/>
    </row>
    <row r="37" spans="1:8" s="5" customFormat="1" ht="47.25" hidden="1">
      <c r="A37" s="108"/>
      <c r="B37" s="167" t="s">
        <v>160</v>
      </c>
      <c r="C37" s="9" t="s">
        <v>41</v>
      </c>
      <c r="D37" s="9" t="s">
        <v>47</v>
      </c>
      <c r="E37" s="9" t="s">
        <v>193</v>
      </c>
      <c r="F37" s="9"/>
      <c r="G37" s="147">
        <f>G38</f>
        <v>0</v>
      </c>
      <c r="H37" s="123"/>
    </row>
    <row r="38" spans="1:8" s="5" customFormat="1" ht="69.75" customHeight="1" hidden="1">
      <c r="A38" s="108"/>
      <c r="B38" s="167" t="s">
        <v>137</v>
      </c>
      <c r="C38" s="9" t="s">
        <v>41</v>
      </c>
      <c r="D38" s="9" t="s">
        <v>47</v>
      </c>
      <c r="E38" s="9" t="s">
        <v>193</v>
      </c>
      <c r="F38" s="9" t="s">
        <v>133</v>
      </c>
      <c r="G38" s="147"/>
      <c r="H38" s="123"/>
    </row>
    <row r="39" spans="1:8" s="5" customFormat="1" ht="18.75">
      <c r="A39" s="108"/>
      <c r="B39" s="170" t="s">
        <v>194</v>
      </c>
      <c r="C39" s="165" t="s">
        <v>41</v>
      </c>
      <c r="D39" s="165" t="s">
        <v>47</v>
      </c>
      <c r="E39" s="9" t="s">
        <v>255</v>
      </c>
      <c r="F39" s="9"/>
      <c r="G39" s="148">
        <f>G40</f>
        <v>849.3</v>
      </c>
      <c r="H39" s="121"/>
    </row>
    <row r="40" spans="1:8" s="5" customFormat="1" ht="18.75">
      <c r="A40" s="108"/>
      <c r="B40" s="169" t="s">
        <v>282</v>
      </c>
      <c r="C40" s="9"/>
      <c r="D40" s="9"/>
      <c r="E40" s="9" t="s">
        <v>256</v>
      </c>
      <c r="F40" s="9"/>
      <c r="G40" s="148">
        <f>G41</f>
        <v>849.3</v>
      </c>
      <c r="H40" s="121"/>
    </row>
    <row r="41" spans="1:8" s="5" customFormat="1" ht="63">
      <c r="A41" s="108"/>
      <c r="B41" s="167" t="s">
        <v>191</v>
      </c>
      <c r="C41" s="9" t="s">
        <v>41</v>
      </c>
      <c r="D41" s="9" t="s">
        <v>47</v>
      </c>
      <c r="E41" s="9" t="s">
        <v>257</v>
      </c>
      <c r="F41" s="9"/>
      <c r="G41" s="147">
        <f>G42+G43+G44+G45</f>
        <v>849.3</v>
      </c>
      <c r="H41" s="121"/>
    </row>
    <row r="42" spans="1:8" s="5" customFormat="1" ht="69" customHeight="1">
      <c r="A42" s="108"/>
      <c r="B42" s="167" t="s">
        <v>137</v>
      </c>
      <c r="C42" s="9" t="s">
        <v>41</v>
      </c>
      <c r="D42" s="9" t="s">
        <v>47</v>
      </c>
      <c r="E42" s="9" t="s">
        <v>257</v>
      </c>
      <c r="F42" s="9" t="s">
        <v>133</v>
      </c>
      <c r="G42" s="182">
        <v>645.6</v>
      </c>
      <c r="H42" s="121"/>
    </row>
    <row r="43" spans="1:8" s="5" customFormat="1" ht="31.5">
      <c r="A43" s="108"/>
      <c r="B43" s="167" t="s">
        <v>263</v>
      </c>
      <c r="C43" s="9" t="s">
        <v>41</v>
      </c>
      <c r="D43" s="9" t="s">
        <v>47</v>
      </c>
      <c r="E43" s="9" t="s">
        <v>257</v>
      </c>
      <c r="F43" s="9" t="s">
        <v>134</v>
      </c>
      <c r="G43" s="182">
        <v>198.7</v>
      </c>
      <c r="H43" s="123"/>
    </row>
    <row r="44" spans="1:8" s="5" customFormat="1" ht="18.75" customHeight="1">
      <c r="A44" s="108"/>
      <c r="B44" s="167" t="s">
        <v>140</v>
      </c>
      <c r="C44" s="9" t="s">
        <v>41</v>
      </c>
      <c r="D44" s="9" t="s">
        <v>47</v>
      </c>
      <c r="E44" s="9" t="s">
        <v>257</v>
      </c>
      <c r="F44" s="9" t="s">
        <v>135</v>
      </c>
      <c r="G44" s="147">
        <v>5</v>
      </c>
      <c r="H44" s="123"/>
    </row>
    <row r="45" spans="1:8" s="5" customFormat="1" ht="54" customHeight="1" hidden="1">
      <c r="A45" s="108"/>
      <c r="B45" s="167" t="s">
        <v>160</v>
      </c>
      <c r="C45" s="9" t="s">
        <v>41</v>
      </c>
      <c r="D45" s="9" t="s">
        <v>47</v>
      </c>
      <c r="E45" s="9" t="s">
        <v>161</v>
      </c>
      <c r="F45" s="9"/>
      <c r="G45" s="147">
        <f>G46</f>
        <v>0</v>
      </c>
      <c r="H45" s="123"/>
    </row>
    <row r="46" spans="1:8" s="5" customFormat="1" ht="71.25" customHeight="1" hidden="1">
      <c r="A46" s="108"/>
      <c r="B46" s="167" t="s">
        <v>137</v>
      </c>
      <c r="C46" s="9" t="s">
        <v>41</v>
      </c>
      <c r="D46" s="9" t="s">
        <v>47</v>
      </c>
      <c r="E46" s="9" t="s">
        <v>161</v>
      </c>
      <c r="F46" s="9" t="s">
        <v>133</v>
      </c>
      <c r="G46" s="147"/>
      <c r="H46" s="123"/>
    </row>
    <row r="47" spans="1:8" s="5" customFormat="1" ht="29.25" customHeight="1" hidden="1">
      <c r="A47" s="108"/>
      <c r="B47" s="167" t="s">
        <v>198</v>
      </c>
      <c r="C47" s="165" t="s">
        <v>41</v>
      </c>
      <c r="D47" s="165" t="s">
        <v>47</v>
      </c>
      <c r="E47" s="9" t="s">
        <v>197</v>
      </c>
      <c r="F47" s="9"/>
      <c r="G47" s="243">
        <f>G48+G51</f>
        <v>0</v>
      </c>
      <c r="H47" s="123"/>
    </row>
    <row r="48" spans="1:8" s="5" customFormat="1" ht="33" customHeight="1" hidden="1">
      <c r="A48" s="108"/>
      <c r="B48" s="167" t="s">
        <v>196</v>
      </c>
      <c r="C48" s="9" t="s">
        <v>41</v>
      </c>
      <c r="D48" s="9" t="s">
        <v>47</v>
      </c>
      <c r="E48" s="9" t="s">
        <v>195</v>
      </c>
      <c r="F48" s="244"/>
      <c r="G48" s="147">
        <f>G49</f>
        <v>0</v>
      </c>
      <c r="H48" s="123"/>
    </row>
    <row r="49" spans="1:8" s="5" customFormat="1" ht="34.5" customHeight="1" hidden="1">
      <c r="A49" s="108"/>
      <c r="B49" s="167" t="s">
        <v>126</v>
      </c>
      <c r="C49" s="9" t="s">
        <v>41</v>
      </c>
      <c r="D49" s="9" t="s">
        <v>47</v>
      </c>
      <c r="E49" s="9" t="s">
        <v>195</v>
      </c>
      <c r="F49" s="245"/>
      <c r="G49" s="147">
        <f>G50</f>
        <v>0</v>
      </c>
      <c r="H49" s="123"/>
    </row>
    <row r="50" spans="1:8" s="5" customFormat="1" ht="36.75" customHeight="1" hidden="1">
      <c r="A50" s="108"/>
      <c r="B50" s="167" t="s">
        <v>138</v>
      </c>
      <c r="C50" s="9" t="s">
        <v>41</v>
      </c>
      <c r="D50" s="9" t="s">
        <v>47</v>
      </c>
      <c r="E50" s="9" t="s">
        <v>195</v>
      </c>
      <c r="F50" s="9" t="s">
        <v>134</v>
      </c>
      <c r="G50" s="147"/>
      <c r="H50" s="123"/>
    </row>
    <row r="51" spans="1:8" s="5" customFormat="1" ht="36.75" customHeight="1" hidden="1">
      <c r="A51" s="108"/>
      <c r="B51" s="167" t="s">
        <v>156</v>
      </c>
      <c r="C51" s="9" t="s">
        <v>41</v>
      </c>
      <c r="D51" s="9" t="s">
        <v>47</v>
      </c>
      <c r="E51" s="9" t="s">
        <v>154</v>
      </c>
      <c r="F51" s="9"/>
      <c r="G51" s="147">
        <f>G52</f>
        <v>0</v>
      </c>
      <c r="H51" s="123"/>
    </row>
    <row r="52" spans="1:8" s="5" customFormat="1" ht="25.5" customHeight="1" hidden="1">
      <c r="A52" s="108"/>
      <c r="B52" s="167" t="s">
        <v>126</v>
      </c>
      <c r="C52" s="9" t="s">
        <v>41</v>
      </c>
      <c r="D52" s="9" t="s">
        <v>47</v>
      </c>
      <c r="E52" s="9" t="s">
        <v>155</v>
      </c>
      <c r="F52" s="9"/>
      <c r="G52" s="147">
        <f>G53</f>
        <v>0</v>
      </c>
      <c r="H52" s="123"/>
    </row>
    <row r="53" spans="1:8" s="5" customFormat="1" ht="36.75" customHeight="1" hidden="1">
      <c r="A53" s="108"/>
      <c r="B53" s="167" t="s">
        <v>138</v>
      </c>
      <c r="C53" s="9" t="s">
        <v>41</v>
      </c>
      <c r="D53" s="9" t="s">
        <v>47</v>
      </c>
      <c r="E53" s="9" t="s">
        <v>155</v>
      </c>
      <c r="F53" s="9" t="s">
        <v>133</v>
      </c>
      <c r="G53" s="147"/>
      <c r="H53" s="123"/>
    </row>
    <row r="54" spans="1:8" s="5" customFormat="1" ht="36.75" customHeight="1" hidden="1">
      <c r="A54" s="108"/>
      <c r="B54" s="167" t="s">
        <v>159</v>
      </c>
      <c r="C54" s="9" t="s">
        <v>41</v>
      </c>
      <c r="D54" s="9" t="s">
        <v>47</v>
      </c>
      <c r="E54" s="9" t="s">
        <v>157</v>
      </c>
      <c r="F54" s="9"/>
      <c r="G54" s="147">
        <f>G55</f>
        <v>0</v>
      </c>
      <c r="H54" s="123"/>
    </row>
    <row r="55" spans="1:8" s="5" customFormat="1" ht="50.25" customHeight="1" hidden="1">
      <c r="A55" s="108"/>
      <c r="B55" s="167" t="s">
        <v>160</v>
      </c>
      <c r="C55" s="9" t="s">
        <v>41</v>
      </c>
      <c r="D55" s="9" t="s">
        <v>47</v>
      </c>
      <c r="E55" s="9" t="s">
        <v>158</v>
      </c>
      <c r="F55" s="9"/>
      <c r="G55" s="147">
        <f>G56</f>
        <v>0</v>
      </c>
      <c r="H55" s="123"/>
    </row>
    <row r="56" spans="1:8" s="5" customFormat="1" ht="36.75" customHeight="1" hidden="1">
      <c r="A56" s="108"/>
      <c r="B56" s="167" t="s">
        <v>137</v>
      </c>
      <c r="C56" s="9" t="s">
        <v>41</v>
      </c>
      <c r="D56" s="9" t="s">
        <v>47</v>
      </c>
      <c r="E56" s="9" t="s">
        <v>158</v>
      </c>
      <c r="F56" s="9" t="s">
        <v>133</v>
      </c>
      <c r="G56" s="147"/>
      <c r="H56" s="123"/>
    </row>
    <row r="57" spans="1:8" s="5" customFormat="1" ht="36.75" customHeight="1" hidden="1">
      <c r="A57" s="108"/>
      <c r="B57" s="168" t="s">
        <v>125</v>
      </c>
      <c r="C57" s="9" t="s">
        <v>41</v>
      </c>
      <c r="D57" s="9" t="s">
        <v>47</v>
      </c>
      <c r="E57" s="9" t="s">
        <v>116</v>
      </c>
      <c r="F57" s="9"/>
      <c r="G57" s="147">
        <f>G58</f>
        <v>0</v>
      </c>
      <c r="H57" s="123"/>
    </row>
    <row r="58" spans="1:8" s="5" customFormat="1" ht="54" customHeight="1" hidden="1">
      <c r="A58" s="108"/>
      <c r="B58" s="168" t="s">
        <v>182</v>
      </c>
      <c r="C58" s="9" t="s">
        <v>41</v>
      </c>
      <c r="D58" s="9" t="s">
        <v>47</v>
      </c>
      <c r="E58" s="9" t="s">
        <v>181</v>
      </c>
      <c r="F58" s="9"/>
      <c r="G58" s="147">
        <f>G59</f>
        <v>0</v>
      </c>
      <c r="H58" s="123"/>
    </row>
    <row r="59" spans="1:8" s="5" customFormat="1" ht="36.75" customHeight="1" hidden="1">
      <c r="A59" s="108"/>
      <c r="B59" s="168" t="s">
        <v>126</v>
      </c>
      <c r="C59" s="9" t="s">
        <v>41</v>
      </c>
      <c r="D59" s="9" t="s">
        <v>47</v>
      </c>
      <c r="E59" s="9" t="s">
        <v>183</v>
      </c>
      <c r="F59" s="9"/>
      <c r="G59" s="147">
        <f>G60</f>
        <v>0</v>
      </c>
      <c r="H59" s="123"/>
    </row>
    <row r="60" spans="1:8" s="5" customFormat="1" ht="36.75" customHeight="1" hidden="1">
      <c r="A60" s="108"/>
      <c r="B60" s="168" t="s">
        <v>138</v>
      </c>
      <c r="C60" s="9" t="s">
        <v>41</v>
      </c>
      <c r="D60" s="9" t="s">
        <v>47</v>
      </c>
      <c r="E60" s="9" t="s">
        <v>183</v>
      </c>
      <c r="F60" s="9" t="s">
        <v>134</v>
      </c>
      <c r="G60" s="147"/>
      <c r="H60" s="202"/>
    </row>
    <row r="61" spans="1:12" ht="31.5">
      <c r="A61" s="219">
        <v>2</v>
      </c>
      <c r="B61" s="33" t="s">
        <v>212</v>
      </c>
      <c r="C61" s="227" t="s">
        <v>40</v>
      </c>
      <c r="D61" s="227" t="s">
        <v>48</v>
      </c>
      <c r="E61" s="227" t="s">
        <v>258</v>
      </c>
      <c r="F61" s="246"/>
      <c r="G61" s="148">
        <f>G62</f>
        <v>71.7</v>
      </c>
      <c r="H61" s="121"/>
      <c r="K61" s="1"/>
      <c r="L61" s="1"/>
    </row>
    <row r="62" spans="1:12" ht="18.75">
      <c r="A62" s="219"/>
      <c r="B62" s="167" t="s">
        <v>198</v>
      </c>
      <c r="C62" s="10" t="s">
        <v>40</v>
      </c>
      <c r="D62" s="10" t="s">
        <v>48</v>
      </c>
      <c r="E62" s="10" t="s">
        <v>259</v>
      </c>
      <c r="F62" s="171"/>
      <c r="G62" s="147">
        <f>G63</f>
        <v>71.7</v>
      </c>
      <c r="H62" s="121"/>
      <c r="K62" s="1"/>
      <c r="L62" s="1"/>
    </row>
    <row r="63" spans="1:12" ht="31.5">
      <c r="A63" s="219"/>
      <c r="B63" s="167" t="s">
        <v>301</v>
      </c>
      <c r="C63" s="10"/>
      <c r="D63" s="10"/>
      <c r="E63" s="10" t="s">
        <v>297</v>
      </c>
      <c r="F63" s="171"/>
      <c r="G63" s="147">
        <f>G64</f>
        <v>71.7</v>
      </c>
      <c r="H63" s="121"/>
      <c r="K63" s="1"/>
      <c r="L63" s="1"/>
    </row>
    <row r="64" spans="1:12" ht="31.5">
      <c r="A64" s="219"/>
      <c r="B64" s="167" t="s">
        <v>299</v>
      </c>
      <c r="C64" s="10" t="s">
        <v>40</v>
      </c>
      <c r="D64" s="10" t="s">
        <v>48</v>
      </c>
      <c r="E64" s="10" t="s">
        <v>298</v>
      </c>
      <c r="F64" s="171"/>
      <c r="G64" s="147">
        <f>G65</f>
        <v>71.7</v>
      </c>
      <c r="H64" s="121"/>
      <c r="K64" s="1"/>
      <c r="L64" s="1"/>
    </row>
    <row r="65" spans="1:12" ht="67.5" customHeight="1">
      <c r="A65" s="219"/>
      <c r="B65" s="167" t="s">
        <v>137</v>
      </c>
      <c r="C65" s="10" t="s">
        <v>40</v>
      </c>
      <c r="D65" s="10" t="s">
        <v>48</v>
      </c>
      <c r="E65" s="10" t="s">
        <v>260</v>
      </c>
      <c r="F65" s="171" t="s">
        <v>134</v>
      </c>
      <c r="G65" s="147">
        <v>71.7</v>
      </c>
      <c r="H65" s="121"/>
      <c r="K65" s="1"/>
      <c r="L65" s="1"/>
    </row>
    <row r="66" spans="1:12" ht="37.5" customHeight="1">
      <c r="A66" s="219">
        <v>3</v>
      </c>
      <c r="B66" s="170" t="s">
        <v>213</v>
      </c>
      <c r="C66" s="165" t="s">
        <v>49</v>
      </c>
      <c r="D66" s="165" t="s">
        <v>42</v>
      </c>
      <c r="E66" s="165" t="s">
        <v>230</v>
      </c>
      <c r="F66" s="165"/>
      <c r="G66" s="148">
        <f>G67+G71+G75</f>
        <v>92.6</v>
      </c>
      <c r="H66" s="121"/>
      <c r="K66" s="1"/>
      <c r="L66" s="1"/>
    </row>
    <row r="67" spans="1:12" ht="46.5" customHeight="1">
      <c r="A67" s="219"/>
      <c r="B67" s="191" t="s">
        <v>320</v>
      </c>
      <c r="C67" s="165"/>
      <c r="D67" s="165"/>
      <c r="E67" s="11" t="s">
        <v>317</v>
      </c>
      <c r="F67" s="165"/>
      <c r="G67" s="182">
        <f>G68</f>
        <v>11.3</v>
      </c>
      <c r="H67" s="121"/>
      <c r="K67" s="1"/>
      <c r="L67" s="1"/>
    </row>
    <row r="68" spans="1:12" ht="48.75" customHeight="1">
      <c r="A68" s="219"/>
      <c r="B68" s="191" t="s">
        <v>321</v>
      </c>
      <c r="C68" s="165"/>
      <c r="D68" s="165"/>
      <c r="E68" s="11" t="s">
        <v>318</v>
      </c>
      <c r="F68" s="165"/>
      <c r="G68" s="182">
        <f>G69</f>
        <v>11.3</v>
      </c>
      <c r="H68" s="121"/>
      <c r="K68" s="1"/>
      <c r="L68" s="1"/>
    </row>
    <row r="69" spans="1:12" ht="67.5" customHeight="1">
      <c r="A69" s="219"/>
      <c r="B69" s="191" t="s">
        <v>10</v>
      </c>
      <c r="C69" s="181"/>
      <c r="D69" s="181"/>
      <c r="E69" s="11" t="s">
        <v>319</v>
      </c>
      <c r="F69" s="181"/>
      <c r="G69" s="182">
        <f>G70</f>
        <v>11.3</v>
      </c>
      <c r="H69" s="121"/>
      <c r="K69" s="1"/>
      <c r="L69" s="1"/>
    </row>
    <row r="70" spans="1:12" ht="37.5" customHeight="1">
      <c r="A70" s="219"/>
      <c r="B70" s="213" t="s">
        <v>263</v>
      </c>
      <c r="C70" s="165"/>
      <c r="D70" s="165"/>
      <c r="E70" s="11" t="s">
        <v>319</v>
      </c>
      <c r="F70" s="11" t="s">
        <v>134</v>
      </c>
      <c r="G70" s="182">
        <v>11.3</v>
      </c>
      <c r="H70" s="121"/>
      <c r="K70" s="1"/>
      <c r="L70" s="1"/>
    </row>
    <row r="71" spans="1:12" ht="37.5" customHeight="1">
      <c r="A71" s="219"/>
      <c r="B71" s="213" t="s">
        <v>327</v>
      </c>
      <c r="C71" s="165"/>
      <c r="D71" s="165"/>
      <c r="E71" s="11" t="s">
        <v>323</v>
      </c>
      <c r="F71" s="11"/>
      <c r="G71" s="182">
        <f>G72</f>
        <v>36.3</v>
      </c>
      <c r="H71" s="121"/>
      <c r="K71" s="1"/>
      <c r="L71" s="1"/>
    </row>
    <row r="72" spans="1:12" ht="37.5" customHeight="1">
      <c r="A72" s="219"/>
      <c r="B72" s="213" t="s">
        <v>328</v>
      </c>
      <c r="C72" s="165"/>
      <c r="D72" s="165"/>
      <c r="E72" s="11" t="s">
        <v>324</v>
      </c>
      <c r="F72" s="11"/>
      <c r="G72" s="182">
        <f>G73</f>
        <v>36.3</v>
      </c>
      <c r="H72" s="121"/>
      <c r="K72" s="1"/>
      <c r="L72" s="1"/>
    </row>
    <row r="73" spans="1:12" ht="65.25" customHeight="1">
      <c r="A73" s="219"/>
      <c r="B73" s="213" t="s">
        <v>329</v>
      </c>
      <c r="C73" s="181"/>
      <c r="D73" s="181"/>
      <c r="E73" s="11" t="s">
        <v>325</v>
      </c>
      <c r="F73" s="277"/>
      <c r="G73" s="182">
        <f>G74</f>
        <v>36.3</v>
      </c>
      <c r="H73" s="121"/>
      <c r="K73" s="1"/>
      <c r="L73" s="1"/>
    </row>
    <row r="74" spans="1:12" ht="37.5" customHeight="1">
      <c r="A74" s="219"/>
      <c r="B74" s="213" t="s">
        <v>263</v>
      </c>
      <c r="C74" s="165"/>
      <c r="D74" s="165"/>
      <c r="E74" s="11" t="s">
        <v>325</v>
      </c>
      <c r="F74" s="11" t="s">
        <v>134</v>
      </c>
      <c r="G74" s="182">
        <v>36.3</v>
      </c>
      <c r="H74" s="121"/>
      <c r="K74" s="1"/>
      <c r="L74" s="1"/>
    </row>
    <row r="75" spans="1:12" ht="48.75" customHeight="1">
      <c r="A75" s="108"/>
      <c r="B75" s="213" t="s">
        <v>279</v>
      </c>
      <c r="C75" s="9"/>
      <c r="D75" s="9"/>
      <c r="E75" s="9" t="s">
        <v>343</v>
      </c>
      <c r="F75" s="9"/>
      <c r="G75" s="147">
        <f>G76</f>
        <v>45</v>
      </c>
      <c r="H75" s="121"/>
      <c r="K75" s="1"/>
      <c r="L75" s="1"/>
    </row>
    <row r="76" spans="1:12" ht="36" customHeight="1">
      <c r="A76" s="108"/>
      <c r="B76" s="213" t="s">
        <v>231</v>
      </c>
      <c r="C76" s="9" t="s">
        <v>49</v>
      </c>
      <c r="D76" s="9" t="s">
        <v>42</v>
      </c>
      <c r="E76" s="11" t="s">
        <v>342</v>
      </c>
      <c r="F76" s="9"/>
      <c r="G76" s="147">
        <f>G77</f>
        <v>45</v>
      </c>
      <c r="H76" s="121"/>
      <c r="K76" s="1"/>
      <c r="L76" s="1"/>
    </row>
    <row r="77" spans="1:12" ht="36.75" customHeight="1">
      <c r="A77" s="108"/>
      <c r="B77" s="167" t="s">
        <v>263</v>
      </c>
      <c r="C77" s="9" t="s">
        <v>49</v>
      </c>
      <c r="D77" s="9" t="s">
        <v>42</v>
      </c>
      <c r="E77" s="11" t="s">
        <v>342</v>
      </c>
      <c r="F77" s="9" t="s">
        <v>134</v>
      </c>
      <c r="G77" s="147">
        <v>45</v>
      </c>
      <c r="H77" s="121"/>
      <c r="K77" s="1"/>
      <c r="L77" s="1"/>
    </row>
    <row r="78" spans="1:12" ht="40.5" customHeight="1">
      <c r="A78" s="219">
        <v>4</v>
      </c>
      <c r="B78" s="247" t="s">
        <v>214</v>
      </c>
      <c r="C78" s="165" t="s">
        <v>53</v>
      </c>
      <c r="D78" s="165" t="s">
        <v>42</v>
      </c>
      <c r="E78" s="165" t="s">
        <v>232</v>
      </c>
      <c r="F78" s="165"/>
      <c r="G78" s="148">
        <f>G79</f>
        <v>1130.7</v>
      </c>
      <c r="H78" s="121"/>
      <c r="K78" s="1"/>
      <c r="L78" s="1"/>
    </row>
    <row r="79" spans="1:12" ht="18" customHeight="1">
      <c r="A79" s="108"/>
      <c r="B79" s="168" t="s">
        <v>198</v>
      </c>
      <c r="C79" s="9" t="s">
        <v>53</v>
      </c>
      <c r="D79" s="9" t="s">
        <v>42</v>
      </c>
      <c r="E79" s="9" t="s">
        <v>233</v>
      </c>
      <c r="F79" s="9"/>
      <c r="G79" s="147">
        <f>G80</f>
        <v>1130.7</v>
      </c>
      <c r="H79" s="121"/>
      <c r="K79" s="1"/>
      <c r="L79" s="1"/>
    </row>
    <row r="80" spans="1:12" ht="51.75" customHeight="1">
      <c r="A80" s="108"/>
      <c r="B80" s="168" t="s">
        <v>280</v>
      </c>
      <c r="C80" s="9"/>
      <c r="D80" s="9"/>
      <c r="E80" s="9" t="s">
        <v>234</v>
      </c>
      <c r="F80" s="9"/>
      <c r="G80" s="147">
        <f>G81</f>
        <v>1130.7</v>
      </c>
      <c r="H80" s="121"/>
      <c r="K80" s="1"/>
      <c r="L80" s="1"/>
    </row>
    <row r="81" spans="1:12" ht="51.75" customHeight="1">
      <c r="A81" s="108"/>
      <c r="B81" s="168" t="s">
        <v>199</v>
      </c>
      <c r="C81" s="9" t="s">
        <v>53</v>
      </c>
      <c r="D81" s="9" t="s">
        <v>42</v>
      </c>
      <c r="E81" s="9" t="s">
        <v>235</v>
      </c>
      <c r="F81" s="9"/>
      <c r="G81" s="147">
        <f>G82</f>
        <v>1130.7</v>
      </c>
      <c r="H81" s="121"/>
      <c r="K81" s="1"/>
      <c r="L81" s="1"/>
    </row>
    <row r="82" spans="1:12" ht="33.75" customHeight="1">
      <c r="A82" s="108"/>
      <c r="B82" s="167" t="s">
        <v>263</v>
      </c>
      <c r="C82" s="9" t="s">
        <v>53</v>
      </c>
      <c r="D82" s="9" t="s">
        <v>42</v>
      </c>
      <c r="E82" s="9" t="s">
        <v>235</v>
      </c>
      <c r="F82" s="9" t="s">
        <v>134</v>
      </c>
      <c r="G82" s="147">
        <v>1130.7</v>
      </c>
      <c r="H82" s="121"/>
      <c r="K82" s="1"/>
      <c r="L82" s="1"/>
    </row>
    <row r="83" spans="1:12" ht="53.25" customHeight="1">
      <c r="A83" s="108">
        <v>5</v>
      </c>
      <c r="B83" s="247" t="s">
        <v>236</v>
      </c>
      <c r="C83" s="9"/>
      <c r="D83" s="9"/>
      <c r="E83" s="9" t="s">
        <v>237</v>
      </c>
      <c r="F83" s="9"/>
      <c r="G83" s="148">
        <f>G84</f>
        <v>5</v>
      </c>
      <c r="H83" s="121"/>
      <c r="K83" s="1"/>
      <c r="L83" s="1"/>
    </row>
    <row r="84" spans="1:12" ht="24" customHeight="1">
      <c r="A84" s="108"/>
      <c r="B84" s="168" t="s">
        <v>198</v>
      </c>
      <c r="C84" s="9"/>
      <c r="D84" s="9"/>
      <c r="E84" s="9" t="s">
        <v>238</v>
      </c>
      <c r="F84" s="9"/>
      <c r="G84" s="147">
        <f>G85</f>
        <v>5</v>
      </c>
      <c r="H84" s="121"/>
      <c r="K84" s="1"/>
      <c r="L84" s="1"/>
    </row>
    <row r="85" spans="1:12" ht="33" customHeight="1">
      <c r="A85" s="108"/>
      <c r="B85" s="168" t="s">
        <v>281</v>
      </c>
      <c r="C85" s="9"/>
      <c r="D85" s="9"/>
      <c r="E85" s="9" t="s">
        <v>239</v>
      </c>
      <c r="F85" s="9"/>
      <c r="G85" s="147">
        <f>G86</f>
        <v>5</v>
      </c>
      <c r="H85" s="121"/>
      <c r="K85" s="1"/>
      <c r="L85" s="1"/>
    </row>
    <row r="86" spans="1:12" ht="24.75" customHeight="1">
      <c r="A86" s="108"/>
      <c r="B86" s="168" t="s">
        <v>289</v>
      </c>
      <c r="C86" s="9"/>
      <c r="D86" s="9"/>
      <c r="E86" s="9" t="s">
        <v>314</v>
      </c>
      <c r="F86" s="9"/>
      <c r="G86" s="147">
        <f>G87</f>
        <v>5</v>
      </c>
      <c r="H86" s="121"/>
      <c r="K86" s="1"/>
      <c r="L86" s="1"/>
    </row>
    <row r="87" spans="1:12" ht="33.75" customHeight="1">
      <c r="A87" s="108"/>
      <c r="B87" s="167" t="s">
        <v>263</v>
      </c>
      <c r="C87" s="9"/>
      <c r="D87" s="9"/>
      <c r="E87" s="9" t="s">
        <v>314</v>
      </c>
      <c r="F87" s="9" t="s">
        <v>134</v>
      </c>
      <c r="G87" s="147">
        <v>5</v>
      </c>
      <c r="H87" s="121"/>
      <c r="K87" s="1"/>
      <c r="L87" s="1"/>
    </row>
    <row r="88" spans="1:12" ht="36.75" customHeight="1">
      <c r="A88" s="219">
        <v>6</v>
      </c>
      <c r="B88" s="247" t="s">
        <v>215</v>
      </c>
      <c r="C88" s="165" t="s">
        <v>47</v>
      </c>
      <c r="D88" s="165" t="s">
        <v>53</v>
      </c>
      <c r="E88" s="165" t="s">
        <v>219</v>
      </c>
      <c r="F88" s="165"/>
      <c r="G88" s="148">
        <f>G89</f>
        <v>4281.3640000000005</v>
      </c>
      <c r="H88" s="121"/>
      <c r="K88" s="1"/>
      <c r="L88" s="1"/>
    </row>
    <row r="89" spans="1:12" ht="21" customHeight="1">
      <c r="A89" s="108"/>
      <c r="B89" s="248" t="s">
        <v>198</v>
      </c>
      <c r="C89" s="9" t="s">
        <v>47</v>
      </c>
      <c r="D89" s="9" t="s">
        <v>53</v>
      </c>
      <c r="E89" s="9" t="s">
        <v>220</v>
      </c>
      <c r="F89" s="9"/>
      <c r="G89" s="147">
        <f>G90+G93+G107</f>
        <v>4281.3640000000005</v>
      </c>
      <c r="H89" s="121"/>
      <c r="K89" s="1"/>
      <c r="L89" s="1"/>
    </row>
    <row r="90" spans="1:12" ht="33" customHeight="1">
      <c r="A90" s="108"/>
      <c r="B90" s="248" t="s">
        <v>113</v>
      </c>
      <c r="C90" s="9"/>
      <c r="D90" s="9"/>
      <c r="E90" s="9" t="s">
        <v>221</v>
      </c>
      <c r="F90" s="9"/>
      <c r="G90" s="147">
        <f>G91</f>
        <v>667.2</v>
      </c>
      <c r="H90" s="121"/>
      <c r="K90" s="1"/>
      <c r="L90" s="1"/>
    </row>
    <row r="91" spans="1:12" ht="33" customHeight="1">
      <c r="A91" s="108"/>
      <c r="B91" s="167" t="s">
        <v>114</v>
      </c>
      <c r="C91" s="9" t="s">
        <v>47</v>
      </c>
      <c r="D91" s="9" t="s">
        <v>53</v>
      </c>
      <c r="E91" s="9" t="s">
        <v>222</v>
      </c>
      <c r="F91" s="9"/>
      <c r="G91" s="147">
        <f>G92</f>
        <v>667.2</v>
      </c>
      <c r="H91" s="121"/>
      <c r="K91" s="1"/>
      <c r="L91" s="1"/>
    </row>
    <row r="92" spans="1:12" ht="64.5" customHeight="1">
      <c r="A92" s="108"/>
      <c r="B92" s="167" t="s">
        <v>137</v>
      </c>
      <c r="C92" s="9" t="s">
        <v>47</v>
      </c>
      <c r="D92" s="9" t="s">
        <v>53</v>
      </c>
      <c r="E92" s="9" t="s">
        <v>222</v>
      </c>
      <c r="F92" s="9" t="s">
        <v>133</v>
      </c>
      <c r="G92" s="182">
        <v>667.2</v>
      </c>
      <c r="H92" s="121"/>
      <c r="K92" s="1"/>
      <c r="L92" s="1"/>
    </row>
    <row r="93" spans="1:12" ht="33.75" customHeight="1">
      <c r="A93" s="108"/>
      <c r="B93" s="248" t="s">
        <v>302</v>
      </c>
      <c r="C93" s="9"/>
      <c r="D93" s="9"/>
      <c r="E93" s="9" t="s">
        <v>223</v>
      </c>
      <c r="F93" s="9"/>
      <c r="G93" s="147">
        <f>G94+G98+G101+G104</f>
        <v>3496.164</v>
      </c>
      <c r="H93" s="121"/>
      <c r="K93" s="1"/>
      <c r="L93" s="1"/>
    </row>
    <row r="94" spans="1:12" ht="33.75" customHeight="1">
      <c r="A94" s="108"/>
      <c r="B94" s="248" t="s">
        <v>114</v>
      </c>
      <c r="C94" s="9"/>
      <c r="D94" s="9"/>
      <c r="E94" s="9" t="s">
        <v>224</v>
      </c>
      <c r="F94" s="9"/>
      <c r="G94" s="147">
        <f>G95+G96+G97</f>
        <v>3241.964</v>
      </c>
      <c r="H94" s="121"/>
      <c r="K94" s="1"/>
      <c r="L94" s="1"/>
    </row>
    <row r="95" spans="1:12" ht="64.5" customHeight="1">
      <c r="A95" s="108"/>
      <c r="B95" s="167" t="s">
        <v>137</v>
      </c>
      <c r="C95" s="9"/>
      <c r="D95" s="9"/>
      <c r="E95" s="9" t="s">
        <v>224</v>
      </c>
      <c r="F95" s="9" t="s">
        <v>133</v>
      </c>
      <c r="G95" s="182">
        <v>2355.364</v>
      </c>
      <c r="H95" s="121"/>
      <c r="K95" s="1"/>
      <c r="L95" s="1"/>
    </row>
    <row r="96" spans="1:12" ht="33" customHeight="1">
      <c r="A96" s="108"/>
      <c r="B96" s="167" t="s">
        <v>263</v>
      </c>
      <c r="C96" s="9" t="s">
        <v>47</v>
      </c>
      <c r="D96" s="9" t="s">
        <v>53</v>
      </c>
      <c r="E96" s="9" t="s">
        <v>224</v>
      </c>
      <c r="F96" s="9" t="s">
        <v>134</v>
      </c>
      <c r="G96" s="182">
        <v>730</v>
      </c>
      <c r="H96" s="121"/>
      <c r="K96" s="1"/>
      <c r="L96" s="1"/>
    </row>
    <row r="97" spans="1:12" ht="21" customHeight="1">
      <c r="A97" s="108"/>
      <c r="B97" s="167" t="s">
        <v>140</v>
      </c>
      <c r="C97" s="9" t="s">
        <v>47</v>
      </c>
      <c r="D97" s="9" t="s">
        <v>53</v>
      </c>
      <c r="E97" s="9" t="s">
        <v>224</v>
      </c>
      <c r="F97" s="9" t="s">
        <v>135</v>
      </c>
      <c r="G97" s="182">
        <v>156.6</v>
      </c>
      <c r="H97" s="121"/>
      <c r="K97" s="1"/>
      <c r="L97" s="1"/>
    </row>
    <row r="98" spans="1:12" ht="39" customHeight="1">
      <c r="A98" s="108"/>
      <c r="B98" s="167" t="s">
        <v>206</v>
      </c>
      <c r="C98" s="9"/>
      <c r="D98" s="9"/>
      <c r="E98" s="9" t="s">
        <v>225</v>
      </c>
      <c r="F98" s="249"/>
      <c r="G98" s="147">
        <f>G99</f>
        <v>60</v>
      </c>
      <c r="H98" s="121"/>
      <c r="K98" s="1"/>
      <c r="L98" s="1"/>
    </row>
    <row r="99" spans="1:12" ht="36" customHeight="1">
      <c r="A99" s="108"/>
      <c r="B99" s="167" t="s">
        <v>263</v>
      </c>
      <c r="C99" s="9"/>
      <c r="D99" s="9"/>
      <c r="E99" s="9" t="s">
        <v>225</v>
      </c>
      <c r="F99" s="249" t="s">
        <v>134</v>
      </c>
      <c r="G99" s="182">
        <v>60</v>
      </c>
      <c r="H99" s="121"/>
      <c r="K99" s="1"/>
      <c r="L99" s="1"/>
    </row>
    <row r="100" spans="1:12" ht="21" customHeight="1" hidden="1">
      <c r="A100" s="108"/>
      <c r="B100" s="167" t="s">
        <v>227</v>
      </c>
      <c r="C100" s="9"/>
      <c r="D100" s="9"/>
      <c r="E100" s="9" t="s">
        <v>226</v>
      </c>
      <c r="F100" s="9"/>
      <c r="G100" s="147"/>
      <c r="H100" s="121"/>
      <c r="K100" s="1"/>
      <c r="L100" s="1"/>
    </row>
    <row r="101" spans="1:12" ht="49.5" customHeight="1">
      <c r="A101" s="108"/>
      <c r="B101" s="167" t="s">
        <v>203</v>
      </c>
      <c r="C101" s="9"/>
      <c r="D101" s="9"/>
      <c r="E101" s="9" t="s">
        <v>276</v>
      </c>
      <c r="F101" s="9"/>
      <c r="G101" s="147">
        <f>G102</f>
        <v>3.8</v>
      </c>
      <c r="H101" s="121"/>
      <c r="K101" s="1"/>
      <c r="L101" s="1"/>
    </row>
    <row r="102" spans="1:12" ht="21" customHeight="1">
      <c r="A102" s="108"/>
      <c r="B102" s="167" t="s">
        <v>263</v>
      </c>
      <c r="C102" s="9"/>
      <c r="D102" s="9"/>
      <c r="E102" s="9" t="s">
        <v>276</v>
      </c>
      <c r="F102" s="9" t="s">
        <v>134</v>
      </c>
      <c r="G102" s="147">
        <v>3.8</v>
      </c>
      <c r="H102" s="121"/>
      <c r="K102" s="1"/>
      <c r="L102" s="1"/>
    </row>
    <row r="103" spans="1:12" ht="33" customHeight="1" hidden="1">
      <c r="A103" s="108"/>
      <c r="B103" s="248" t="s">
        <v>229</v>
      </c>
      <c r="C103" s="9" t="s">
        <v>48</v>
      </c>
      <c r="D103" s="9" t="s">
        <v>49</v>
      </c>
      <c r="E103" s="9" t="s">
        <v>228</v>
      </c>
      <c r="F103" s="9"/>
      <c r="G103" s="147"/>
      <c r="H103" s="121"/>
      <c r="K103" s="1"/>
      <c r="L103" s="1"/>
    </row>
    <row r="104" spans="1:12" ht="33" customHeight="1">
      <c r="A104" s="108"/>
      <c r="B104" s="168" t="s">
        <v>71</v>
      </c>
      <c r="C104" s="9"/>
      <c r="D104" s="9"/>
      <c r="E104" s="9" t="s">
        <v>278</v>
      </c>
      <c r="F104" s="9"/>
      <c r="G104" s="147">
        <f>G105+G106</f>
        <v>190.4</v>
      </c>
      <c r="H104" s="121"/>
      <c r="K104" s="1"/>
      <c r="L104" s="1"/>
    </row>
    <row r="105" spans="1:12" ht="66" customHeight="1">
      <c r="A105" s="108"/>
      <c r="B105" s="168" t="s">
        <v>137</v>
      </c>
      <c r="C105" s="9" t="s">
        <v>48</v>
      </c>
      <c r="D105" s="9" t="s">
        <v>49</v>
      </c>
      <c r="E105" s="9" t="s">
        <v>278</v>
      </c>
      <c r="F105" s="245" t="s">
        <v>133</v>
      </c>
      <c r="G105" s="147">
        <v>187.4</v>
      </c>
      <c r="H105" s="121"/>
      <c r="K105" s="1"/>
      <c r="L105" s="1"/>
    </row>
    <row r="106" spans="1:12" ht="37.5" customHeight="1">
      <c r="A106" s="108"/>
      <c r="B106" s="167" t="s">
        <v>263</v>
      </c>
      <c r="C106" s="9" t="s">
        <v>48</v>
      </c>
      <c r="D106" s="9" t="s">
        <v>49</v>
      </c>
      <c r="E106" s="9" t="s">
        <v>278</v>
      </c>
      <c r="F106" s="9" t="s">
        <v>134</v>
      </c>
      <c r="G106" s="147">
        <v>3</v>
      </c>
      <c r="H106" s="121"/>
      <c r="K106" s="1"/>
      <c r="L106" s="1"/>
    </row>
    <row r="107" spans="1:12" ht="37.5" customHeight="1">
      <c r="A107" s="108"/>
      <c r="B107" s="214" t="s">
        <v>333</v>
      </c>
      <c r="C107" s="9"/>
      <c r="D107" s="9"/>
      <c r="E107" s="11" t="s">
        <v>330</v>
      </c>
      <c r="F107" s="11"/>
      <c r="G107" s="147">
        <f>G108</f>
        <v>118</v>
      </c>
      <c r="H107" s="121"/>
      <c r="K107" s="1"/>
      <c r="L107" s="1"/>
    </row>
    <row r="108" spans="1:12" ht="34.5" customHeight="1">
      <c r="A108" s="108"/>
      <c r="B108" s="214" t="s">
        <v>334</v>
      </c>
      <c r="C108" s="11"/>
      <c r="D108" s="11"/>
      <c r="E108" s="11" t="s">
        <v>331</v>
      </c>
      <c r="F108" s="277"/>
      <c r="G108" s="147">
        <f>G109</f>
        <v>118</v>
      </c>
      <c r="H108" s="121"/>
      <c r="K108" s="1"/>
      <c r="L108" s="1"/>
    </row>
    <row r="109" spans="1:12" ht="37.5" customHeight="1">
      <c r="A109" s="108"/>
      <c r="B109" s="213" t="s">
        <v>263</v>
      </c>
      <c r="C109" s="9"/>
      <c r="D109" s="9"/>
      <c r="E109" s="11" t="s">
        <v>331</v>
      </c>
      <c r="F109" s="11" t="s">
        <v>134</v>
      </c>
      <c r="G109" s="147">
        <v>118</v>
      </c>
      <c r="H109" s="121"/>
      <c r="K109" s="1"/>
      <c r="L109" s="1"/>
    </row>
    <row r="110" spans="1:12" ht="36" customHeight="1">
      <c r="A110" s="219">
        <v>7</v>
      </c>
      <c r="B110" s="170" t="s">
        <v>217</v>
      </c>
      <c r="C110" s="165" t="s">
        <v>38</v>
      </c>
      <c r="D110" s="165" t="s">
        <v>48</v>
      </c>
      <c r="E110" s="9" t="s">
        <v>240</v>
      </c>
      <c r="F110" s="9"/>
      <c r="G110" s="148">
        <f>G111+G117+G127</f>
        <v>996.5999999999999</v>
      </c>
      <c r="H110" s="121"/>
      <c r="K110" s="1"/>
      <c r="L110" s="1"/>
    </row>
    <row r="111" spans="1:12" ht="24.75" customHeight="1">
      <c r="A111" s="108"/>
      <c r="B111" s="169" t="s">
        <v>207</v>
      </c>
      <c r="C111" s="9" t="s">
        <v>38</v>
      </c>
      <c r="D111" s="9" t="s">
        <v>48</v>
      </c>
      <c r="E111" s="9" t="s">
        <v>241</v>
      </c>
      <c r="F111" s="9"/>
      <c r="G111" s="147">
        <f>G112</f>
        <v>393.5</v>
      </c>
      <c r="H111" s="121"/>
      <c r="K111" s="1"/>
      <c r="L111" s="1"/>
    </row>
    <row r="112" spans="1:12" ht="33.75" customHeight="1">
      <c r="A112" s="108"/>
      <c r="B112" s="169" t="s">
        <v>288</v>
      </c>
      <c r="C112" s="9"/>
      <c r="D112" s="9"/>
      <c r="E112" s="9" t="s">
        <v>242</v>
      </c>
      <c r="F112" s="9"/>
      <c r="G112" s="147">
        <f>G113+G115</f>
        <v>393.5</v>
      </c>
      <c r="H112" s="121"/>
      <c r="K112" s="1"/>
      <c r="L112" s="1"/>
    </row>
    <row r="113" spans="1:12" ht="21.75" customHeight="1">
      <c r="A113" s="108"/>
      <c r="B113" s="169" t="s">
        <v>316</v>
      </c>
      <c r="C113" s="9" t="s">
        <v>38</v>
      </c>
      <c r="D113" s="9" t="s">
        <v>48</v>
      </c>
      <c r="E113" s="9" t="s">
        <v>243</v>
      </c>
      <c r="F113" s="9"/>
      <c r="G113" s="147">
        <f>G114</f>
        <v>300</v>
      </c>
      <c r="H113" s="121"/>
      <c r="K113" s="1"/>
      <c r="L113" s="1"/>
    </row>
    <row r="114" spans="1:12" ht="36" customHeight="1">
      <c r="A114" s="108"/>
      <c r="B114" s="167" t="s">
        <v>263</v>
      </c>
      <c r="C114" s="9" t="s">
        <v>38</v>
      </c>
      <c r="D114" s="9" t="s">
        <v>48</v>
      </c>
      <c r="E114" s="9" t="s">
        <v>243</v>
      </c>
      <c r="F114" s="9" t="s">
        <v>134</v>
      </c>
      <c r="G114" s="147">
        <v>300</v>
      </c>
      <c r="H114" s="121"/>
      <c r="K114" s="1"/>
      <c r="L114" s="1"/>
    </row>
    <row r="115" spans="1:12" ht="36" customHeight="1">
      <c r="A115" s="108"/>
      <c r="B115" s="191" t="s">
        <v>315</v>
      </c>
      <c r="C115" s="9"/>
      <c r="D115" s="9"/>
      <c r="E115" s="9" t="s">
        <v>268</v>
      </c>
      <c r="F115" s="9"/>
      <c r="G115" s="147">
        <f>G116</f>
        <v>93.5</v>
      </c>
      <c r="H115" s="121"/>
      <c r="K115" s="1"/>
      <c r="L115" s="1"/>
    </row>
    <row r="116" spans="1:12" ht="36" customHeight="1">
      <c r="A116" s="108"/>
      <c r="B116" s="167" t="s">
        <v>263</v>
      </c>
      <c r="C116" s="9"/>
      <c r="D116" s="9"/>
      <c r="E116" s="9" t="s">
        <v>268</v>
      </c>
      <c r="F116" s="9" t="s">
        <v>134</v>
      </c>
      <c r="G116" s="147">
        <v>93.5</v>
      </c>
      <c r="H116" s="121"/>
      <c r="K116" s="1"/>
      <c r="L116" s="1"/>
    </row>
    <row r="117" spans="1:12" ht="25.5" customHeight="1">
      <c r="A117" s="108"/>
      <c r="B117" s="169" t="s">
        <v>104</v>
      </c>
      <c r="C117" s="9" t="s">
        <v>38</v>
      </c>
      <c r="D117" s="9" t="s">
        <v>49</v>
      </c>
      <c r="E117" s="9" t="s">
        <v>244</v>
      </c>
      <c r="F117" s="9"/>
      <c r="G117" s="147">
        <f>G118+G121+G124</f>
        <v>580.3</v>
      </c>
      <c r="H117" s="121"/>
      <c r="K117" s="1"/>
      <c r="L117" s="1"/>
    </row>
    <row r="118" spans="1:12" ht="34.5" customHeight="1">
      <c r="A118" s="108"/>
      <c r="B118" s="242" t="s">
        <v>290</v>
      </c>
      <c r="C118" s="9" t="s">
        <v>38</v>
      </c>
      <c r="D118" s="9" t="s">
        <v>49</v>
      </c>
      <c r="E118" s="9" t="s">
        <v>245</v>
      </c>
      <c r="F118" s="9"/>
      <c r="G118" s="147">
        <f>G119</f>
        <v>125</v>
      </c>
      <c r="H118" s="121"/>
      <c r="K118" s="1"/>
      <c r="L118" s="1"/>
    </row>
    <row r="119" spans="1:12" ht="24" customHeight="1">
      <c r="A119" s="108"/>
      <c r="B119" s="229" t="s">
        <v>107</v>
      </c>
      <c r="C119" s="9"/>
      <c r="D119" s="9"/>
      <c r="E119" s="9" t="s">
        <v>246</v>
      </c>
      <c r="F119" s="9"/>
      <c r="G119" s="147">
        <f>G120</f>
        <v>125</v>
      </c>
      <c r="H119" s="121"/>
      <c r="K119" s="1"/>
      <c r="L119" s="1"/>
    </row>
    <row r="120" spans="1:12" ht="30.75" customHeight="1">
      <c r="A120" s="108"/>
      <c r="B120" s="167" t="s">
        <v>263</v>
      </c>
      <c r="C120" s="9" t="s">
        <v>38</v>
      </c>
      <c r="D120" s="9" t="s">
        <v>49</v>
      </c>
      <c r="E120" s="9" t="s">
        <v>246</v>
      </c>
      <c r="F120" s="9" t="s">
        <v>134</v>
      </c>
      <c r="G120" s="147">
        <v>125</v>
      </c>
      <c r="H120" s="121"/>
      <c r="K120" s="1"/>
      <c r="L120" s="1"/>
    </row>
    <row r="121" spans="1:12" ht="34.5" customHeight="1">
      <c r="A121" s="108"/>
      <c r="B121" s="242" t="s">
        <v>291</v>
      </c>
      <c r="C121" s="9" t="s">
        <v>38</v>
      </c>
      <c r="D121" s="9" t="s">
        <v>49</v>
      </c>
      <c r="E121" s="9" t="s">
        <v>247</v>
      </c>
      <c r="F121" s="9"/>
      <c r="G121" s="147">
        <f>G122</f>
        <v>215</v>
      </c>
      <c r="H121" s="121"/>
      <c r="K121" s="1"/>
      <c r="L121" s="1"/>
    </row>
    <row r="122" spans="1:12" ht="24" customHeight="1">
      <c r="A122" s="108"/>
      <c r="B122" s="229" t="s">
        <v>108</v>
      </c>
      <c r="C122" s="9"/>
      <c r="D122" s="9"/>
      <c r="E122" s="9" t="s">
        <v>248</v>
      </c>
      <c r="F122" s="9"/>
      <c r="G122" s="147">
        <f>G123</f>
        <v>215</v>
      </c>
      <c r="H122" s="121"/>
      <c r="K122" s="1"/>
      <c r="L122" s="1"/>
    </row>
    <row r="123" spans="1:12" ht="32.25" customHeight="1">
      <c r="A123" s="108"/>
      <c r="B123" s="167" t="s">
        <v>263</v>
      </c>
      <c r="C123" s="9" t="s">
        <v>38</v>
      </c>
      <c r="D123" s="9" t="s">
        <v>49</v>
      </c>
      <c r="E123" s="9" t="s">
        <v>248</v>
      </c>
      <c r="F123" s="9" t="s">
        <v>134</v>
      </c>
      <c r="G123" s="147">
        <v>215</v>
      </c>
      <c r="H123" s="121"/>
      <c r="K123" s="1"/>
      <c r="L123" s="1"/>
    </row>
    <row r="124" spans="1:12" ht="24.75" customHeight="1">
      <c r="A124" s="108"/>
      <c r="B124" s="229" t="s">
        <v>303</v>
      </c>
      <c r="C124" s="9" t="s">
        <v>38</v>
      </c>
      <c r="D124" s="9" t="s">
        <v>49</v>
      </c>
      <c r="E124" s="9" t="s">
        <v>249</v>
      </c>
      <c r="F124" s="9"/>
      <c r="G124" s="147">
        <f>G125</f>
        <v>240.3</v>
      </c>
      <c r="H124" s="121"/>
      <c r="K124" s="1"/>
      <c r="L124" s="1"/>
    </row>
    <row r="125" spans="1:12" ht="24.75" customHeight="1">
      <c r="A125" s="108"/>
      <c r="B125" s="229" t="s">
        <v>293</v>
      </c>
      <c r="C125" s="9"/>
      <c r="D125" s="9"/>
      <c r="E125" s="9" t="s">
        <v>250</v>
      </c>
      <c r="F125" s="9"/>
      <c r="G125" s="147">
        <f>G126</f>
        <v>240.3</v>
      </c>
      <c r="H125" s="121"/>
      <c r="K125" s="1"/>
      <c r="L125" s="1"/>
    </row>
    <row r="126" spans="1:12" ht="34.5" customHeight="1">
      <c r="A126" s="108"/>
      <c r="B126" s="167" t="s">
        <v>263</v>
      </c>
      <c r="C126" s="9" t="s">
        <v>38</v>
      </c>
      <c r="D126" s="9" t="s">
        <v>49</v>
      </c>
      <c r="E126" s="9" t="s">
        <v>250</v>
      </c>
      <c r="F126" s="9" t="s">
        <v>134</v>
      </c>
      <c r="G126" s="147">
        <v>240.3</v>
      </c>
      <c r="H126" s="121"/>
      <c r="K126" s="1"/>
      <c r="L126" s="1"/>
    </row>
    <row r="127" spans="1:12" ht="21" customHeight="1">
      <c r="A127" s="108"/>
      <c r="B127" s="213" t="s">
        <v>198</v>
      </c>
      <c r="C127" s="73"/>
      <c r="D127" s="73"/>
      <c r="E127" s="11" t="s">
        <v>338</v>
      </c>
      <c r="F127" s="11"/>
      <c r="G127" s="147">
        <f>G128</f>
        <v>22.8</v>
      </c>
      <c r="H127" s="121"/>
      <c r="K127" s="1"/>
      <c r="L127" s="1"/>
    </row>
    <row r="128" spans="1:12" ht="34.5" customHeight="1">
      <c r="A128" s="108"/>
      <c r="B128" s="213" t="s">
        <v>340</v>
      </c>
      <c r="C128" s="73"/>
      <c r="D128" s="73"/>
      <c r="E128" s="11" t="s">
        <v>339</v>
      </c>
      <c r="F128" s="11"/>
      <c r="G128" s="147">
        <f>G129</f>
        <v>22.8</v>
      </c>
      <c r="H128" s="121"/>
      <c r="K128" s="1"/>
      <c r="L128" s="1"/>
    </row>
    <row r="129" spans="1:12" ht="131.25" customHeight="1">
      <c r="A129" s="108"/>
      <c r="B129" s="278" t="s">
        <v>336</v>
      </c>
      <c r="C129" s="256"/>
      <c r="D129" s="256"/>
      <c r="E129" s="11" t="s">
        <v>337</v>
      </c>
      <c r="F129" s="277"/>
      <c r="G129" s="147">
        <f>G130</f>
        <v>22.8</v>
      </c>
      <c r="H129" s="121"/>
      <c r="K129" s="1"/>
      <c r="L129" s="1"/>
    </row>
    <row r="130" spans="1:12" ht="34.5" customHeight="1">
      <c r="A130" s="108"/>
      <c r="B130" s="213" t="s">
        <v>263</v>
      </c>
      <c r="C130" s="73"/>
      <c r="D130" s="73"/>
      <c r="E130" s="11" t="s">
        <v>337</v>
      </c>
      <c r="F130" s="11" t="s">
        <v>134</v>
      </c>
      <c r="G130" s="147">
        <v>22.8</v>
      </c>
      <c r="H130" s="121"/>
      <c r="K130" s="1"/>
      <c r="L130" s="1"/>
    </row>
    <row r="131" spans="1:12" ht="33" customHeight="1">
      <c r="A131" s="219">
        <v>8</v>
      </c>
      <c r="B131" s="250" t="s">
        <v>218</v>
      </c>
      <c r="C131" s="251" t="s">
        <v>47</v>
      </c>
      <c r="D131" s="251" t="s">
        <v>39</v>
      </c>
      <c r="E131" s="73" t="s">
        <v>261</v>
      </c>
      <c r="F131" s="252"/>
      <c r="G131" s="166">
        <f>G132</f>
        <v>12.2</v>
      </c>
      <c r="H131" s="121"/>
      <c r="K131" s="1"/>
      <c r="L131" s="1"/>
    </row>
    <row r="132" spans="1:12" ht="24" customHeight="1">
      <c r="A132" s="108"/>
      <c r="B132" s="253" t="s">
        <v>208</v>
      </c>
      <c r="C132" s="73" t="s">
        <v>47</v>
      </c>
      <c r="D132" s="73" t="s">
        <v>39</v>
      </c>
      <c r="E132" s="73" t="s">
        <v>285</v>
      </c>
      <c r="F132" s="74"/>
      <c r="G132" s="230">
        <f>G133</f>
        <v>12.2</v>
      </c>
      <c r="H132" s="281"/>
      <c r="K132" s="1"/>
      <c r="L132" s="1"/>
    </row>
    <row r="133" spans="1:12" ht="33" customHeight="1">
      <c r="A133" s="108"/>
      <c r="B133" s="253" t="s">
        <v>262</v>
      </c>
      <c r="C133" s="73"/>
      <c r="D133" s="73"/>
      <c r="E133" s="73" t="s">
        <v>286</v>
      </c>
      <c r="F133" s="74"/>
      <c r="G133" s="230">
        <f>G134</f>
        <v>12.2</v>
      </c>
      <c r="H133" s="121"/>
      <c r="K133" s="1"/>
      <c r="L133" s="1"/>
    </row>
    <row r="134" spans="1:12" ht="33.75" customHeight="1">
      <c r="A134" s="108"/>
      <c r="B134" s="167" t="s">
        <v>344</v>
      </c>
      <c r="C134" s="73" t="s">
        <v>47</v>
      </c>
      <c r="D134" s="73" t="s">
        <v>39</v>
      </c>
      <c r="E134" s="73" t="s">
        <v>287</v>
      </c>
      <c r="F134" s="74"/>
      <c r="G134" s="230">
        <f>G135</f>
        <v>12.2</v>
      </c>
      <c r="H134" s="121"/>
      <c r="K134" s="1"/>
      <c r="L134" s="1"/>
    </row>
    <row r="135" spans="1:12" ht="19.5" customHeight="1">
      <c r="A135" s="108"/>
      <c r="B135" s="168" t="s">
        <v>139</v>
      </c>
      <c r="C135" s="73" t="s">
        <v>47</v>
      </c>
      <c r="D135" s="73" t="s">
        <v>39</v>
      </c>
      <c r="E135" s="73" t="s">
        <v>287</v>
      </c>
      <c r="F135" s="74" t="s">
        <v>136</v>
      </c>
      <c r="G135" s="230">
        <v>12.2</v>
      </c>
      <c r="H135" s="121"/>
      <c r="K135" s="1"/>
      <c r="L135" s="1"/>
    </row>
    <row r="136" spans="1:12" ht="35.25" customHeight="1">
      <c r="A136" s="219">
        <v>9</v>
      </c>
      <c r="B136" s="170" t="s">
        <v>209</v>
      </c>
      <c r="C136" s="165" t="s">
        <v>47</v>
      </c>
      <c r="D136" s="165" t="s">
        <v>40</v>
      </c>
      <c r="E136" s="9" t="s">
        <v>264</v>
      </c>
      <c r="F136" s="9"/>
      <c r="G136" s="148">
        <f>G137</f>
        <v>30</v>
      </c>
      <c r="H136" s="121"/>
      <c r="K136" s="1"/>
      <c r="L136" s="1"/>
    </row>
    <row r="137" spans="1:12" ht="18" customHeight="1">
      <c r="A137" s="108"/>
      <c r="B137" s="169" t="s">
        <v>115</v>
      </c>
      <c r="C137" s="9" t="s">
        <v>47</v>
      </c>
      <c r="D137" s="9" t="s">
        <v>40</v>
      </c>
      <c r="E137" s="9" t="s">
        <v>265</v>
      </c>
      <c r="F137" s="9"/>
      <c r="G137" s="147">
        <f>G138</f>
        <v>30</v>
      </c>
      <c r="H137" s="121"/>
      <c r="K137" s="1"/>
      <c r="L137" s="1"/>
    </row>
    <row r="138" spans="1:12" ht="18" customHeight="1">
      <c r="A138" s="108"/>
      <c r="B138" s="169" t="s">
        <v>80</v>
      </c>
      <c r="C138" s="9"/>
      <c r="D138" s="9"/>
      <c r="E138" s="9" t="s">
        <v>266</v>
      </c>
      <c r="F138" s="9"/>
      <c r="G138" s="147">
        <f>G139</f>
        <v>30</v>
      </c>
      <c r="H138" s="121"/>
      <c r="K138" s="1"/>
      <c r="L138" s="1"/>
    </row>
    <row r="139" spans="1:12" ht="20.25" customHeight="1">
      <c r="A139" s="108"/>
      <c r="B139" s="168" t="s">
        <v>56</v>
      </c>
      <c r="C139" s="9" t="s">
        <v>47</v>
      </c>
      <c r="D139" s="9" t="s">
        <v>40</v>
      </c>
      <c r="E139" s="9" t="s">
        <v>267</v>
      </c>
      <c r="F139" s="9"/>
      <c r="G139" s="147">
        <f>G140</f>
        <v>30</v>
      </c>
      <c r="H139" s="121"/>
      <c r="K139" s="1"/>
      <c r="L139" s="1"/>
    </row>
    <row r="140" spans="1:12" ht="17.25" customHeight="1">
      <c r="A140" s="108"/>
      <c r="B140" s="167" t="s">
        <v>140</v>
      </c>
      <c r="C140" s="9" t="s">
        <v>47</v>
      </c>
      <c r="D140" s="9" t="s">
        <v>40</v>
      </c>
      <c r="E140" s="9" t="s">
        <v>267</v>
      </c>
      <c r="F140" s="9" t="s">
        <v>135</v>
      </c>
      <c r="G140" s="147">
        <v>30</v>
      </c>
      <c r="H140" s="121"/>
      <c r="K140" s="1"/>
      <c r="L140" s="1"/>
    </row>
    <row r="141" spans="1:12" ht="11.25" customHeight="1">
      <c r="A141" s="111"/>
      <c r="B141" s="112"/>
      <c r="C141" s="8"/>
      <c r="D141" s="8"/>
      <c r="E141" s="8"/>
      <c r="F141" s="8"/>
      <c r="G141" s="151"/>
      <c r="H141" s="151"/>
      <c r="I141" s="122"/>
      <c r="J141" s="6"/>
      <c r="K141" s="1"/>
      <c r="L141" s="1"/>
    </row>
    <row r="142" spans="1:12" ht="10.5" customHeight="1">
      <c r="A142" s="111"/>
      <c r="B142" s="112"/>
      <c r="C142" s="113"/>
      <c r="D142" s="113"/>
      <c r="E142" s="8"/>
      <c r="F142" s="113"/>
      <c r="G142" s="151"/>
      <c r="H142" s="151"/>
      <c r="I142" s="122"/>
      <c r="J142" s="6"/>
      <c r="K142" s="1"/>
      <c r="L142" s="1"/>
    </row>
    <row r="143" spans="1:2" s="13" customFormat="1" ht="38.25" customHeight="1">
      <c r="A143" s="155"/>
      <c r="B143" s="36" t="s">
        <v>147</v>
      </c>
    </row>
    <row r="144" spans="1:7" s="13" customFormat="1" ht="18.75">
      <c r="A144" s="152"/>
      <c r="B144" s="192" t="s">
        <v>127</v>
      </c>
      <c r="F144" s="292" t="s">
        <v>120</v>
      </c>
      <c r="G144" s="292"/>
    </row>
    <row r="145" spans="2:11" ht="18.75">
      <c r="B145" s="39"/>
      <c r="G145" s="83"/>
      <c r="H145" s="83"/>
      <c r="J145" s="6"/>
      <c r="K145" s="109"/>
    </row>
  </sheetData>
  <mergeCells count="6">
    <mergeCell ref="F144:G144"/>
    <mergeCell ref="B1:G1"/>
    <mergeCell ref="B2:G2"/>
    <mergeCell ref="A5:G5"/>
    <mergeCell ref="F7:G7"/>
    <mergeCell ref="G8:G9"/>
  </mergeCells>
  <printOptions/>
  <pageMargins left="0.7480314960629921" right="0.3937007874015748" top="0.984251968503937" bottom="0.984251968503937" header="0.5118110236220472" footer="0.5118110236220472"/>
  <pageSetup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57"/>
  <sheetViews>
    <sheetView view="pageBreakPreview" zoomScale="75" zoomScaleNormal="75" zoomScaleSheetLayoutView="75" workbookViewId="0" topLeftCell="A170">
      <selection activeCell="I138" sqref="I137:I138"/>
    </sheetView>
  </sheetViews>
  <sheetFormatPr defaultColWidth="9.00390625" defaultRowHeight="12.75"/>
  <cols>
    <col min="1" max="1" width="4.875" style="2" customWidth="1"/>
    <col min="2" max="2" width="59.25390625" style="17" customWidth="1"/>
    <col min="3" max="3" width="6.375" style="17" customWidth="1"/>
    <col min="4" max="4" width="5.625" style="6" customWidth="1"/>
    <col min="5" max="5" width="5.375" style="6" customWidth="1"/>
    <col min="6" max="6" width="12.75390625" style="6" customWidth="1"/>
    <col min="7" max="7" width="5.875" style="6" customWidth="1"/>
    <col min="8" max="8" width="12.00390625" style="58" customWidth="1"/>
    <col min="9" max="9" width="14.375" style="58" customWidth="1"/>
    <col min="10" max="10" width="13.625" style="1" customWidth="1"/>
    <col min="11" max="11" width="13.875" style="1" customWidth="1"/>
    <col min="12" max="13" width="16.125" style="110" customWidth="1"/>
    <col min="14" max="16384" width="9.125" style="1" customWidth="1"/>
  </cols>
  <sheetData>
    <row r="1" spans="2:17" ht="18" customHeight="1">
      <c r="B1" s="293" t="s">
        <v>146</v>
      </c>
      <c r="C1" s="293"/>
      <c r="D1" s="294"/>
      <c r="E1" s="294"/>
      <c r="F1" s="294"/>
      <c r="G1" s="294"/>
      <c r="H1" s="294"/>
      <c r="I1" s="127"/>
      <c r="J1" s="117"/>
      <c r="K1" s="117"/>
      <c r="L1" s="117"/>
      <c r="M1" s="117"/>
      <c r="N1" s="117"/>
      <c r="O1" s="117"/>
      <c r="P1" s="117"/>
      <c r="Q1" s="117"/>
    </row>
    <row r="2" spans="2:9" ht="18.75">
      <c r="B2" s="284" t="s">
        <v>3</v>
      </c>
      <c r="C2" s="284"/>
      <c r="D2" s="285"/>
      <c r="E2" s="285"/>
      <c r="F2" s="285"/>
      <c r="G2" s="285"/>
      <c r="H2" s="285"/>
      <c r="I2" s="82" t="s">
        <v>111</v>
      </c>
    </row>
    <row r="3" ht="12" customHeight="1"/>
    <row r="4" spans="2:3" ht="13.5" customHeight="1">
      <c r="B4" s="173"/>
      <c r="C4" s="173"/>
    </row>
    <row r="5" spans="1:9" ht="48" customHeight="1">
      <c r="A5" s="286" t="s">
        <v>269</v>
      </c>
      <c r="B5" s="286"/>
      <c r="C5" s="286"/>
      <c r="D5" s="286"/>
      <c r="E5" s="286"/>
      <c r="F5" s="286"/>
      <c r="G5" s="286"/>
      <c r="H5" s="286"/>
      <c r="I5" s="149"/>
    </row>
    <row r="6" spans="1:9" ht="15" customHeight="1">
      <c r="A6" s="3"/>
      <c r="B6" s="172"/>
      <c r="C6" s="172"/>
      <c r="D6" s="7"/>
      <c r="E6" s="7"/>
      <c r="F6" s="7"/>
      <c r="G6" s="7"/>
      <c r="H6" s="42"/>
      <c r="I6" s="42"/>
    </row>
    <row r="7" spans="1:13" ht="18.75">
      <c r="A7" s="3"/>
      <c r="B7" s="18"/>
      <c r="C7" s="18"/>
      <c r="D7" s="8"/>
      <c r="E7" s="8"/>
      <c r="F7" s="8"/>
      <c r="G7" s="287" t="s">
        <v>94</v>
      </c>
      <c r="H7" s="288"/>
      <c r="I7" s="157"/>
      <c r="J7" s="118"/>
      <c r="L7" s="1"/>
      <c r="M7" s="1"/>
    </row>
    <row r="8" spans="1:13" ht="18.75" customHeight="1">
      <c r="A8" s="105"/>
      <c r="B8" s="85"/>
      <c r="C8" s="85"/>
      <c r="D8" s="175"/>
      <c r="E8" s="175"/>
      <c r="F8" s="175"/>
      <c r="G8" s="175"/>
      <c r="H8" s="289" t="s">
        <v>132</v>
      </c>
      <c r="I8" s="158"/>
      <c r="J8" s="119"/>
      <c r="L8" s="1"/>
      <c r="M8" s="1"/>
    </row>
    <row r="9" spans="1:13" ht="18.75">
      <c r="A9" s="106" t="s">
        <v>86</v>
      </c>
      <c r="B9" s="124" t="s">
        <v>73</v>
      </c>
      <c r="C9" s="73" t="s">
        <v>92</v>
      </c>
      <c r="D9" s="73" t="s">
        <v>43</v>
      </c>
      <c r="E9" s="73" t="s">
        <v>44</v>
      </c>
      <c r="F9" s="73" t="s">
        <v>45</v>
      </c>
      <c r="G9" s="73" t="s">
        <v>46</v>
      </c>
      <c r="H9" s="282"/>
      <c r="I9" s="93"/>
      <c r="L9" s="1"/>
      <c r="M9" s="1"/>
    </row>
    <row r="10" spans="1:13" ht="18.75">
      <c r="A10" s="71">
        <v>1</v>
      </c>
      <c r="B10" s="72">
        <v>2</v>
      </c>
      <c r="C10" s="72" t="s">
        <v>67</v>
      </c>
      <c r="D10" s="73" t="s">
        <v>87</v>
      </c>
      <c r="E10" s="73" t="s">
        <v>68</v>
      </c>
      <c r="F10" s="73" t="s">
        <v>69</v>
      </c>
      <c r="G10" s="74" t="s">
        <v>70</v>
      </c>
      <c r="H10" s="69">
        <v>8</v>
      </c>
      <c r="I10" s="120"/>
      <c r="L10" s="1"/>
      <c r="M10" s="1"/>
    </row>
    <row r="11" spans="1:13" ht="31.5">
      <c r="A11" s="212">
        <v>1</v>
      </c>
      <c r="B11" s="208" t="s">
        <v>189</v>
      </c>
      <c r="C11" s="232" t="s">
        <v>190</v>
      </c>
      <c r="D11" s="233"/>
      <c r="E11" s="233"/>
      <c r="F11" s="233"/>
      <c r="G11" s="234"/>
      <c r="H11" s="211">
        <f>H12</f>
        <v>12.2</v>
      </c>
      <c r="I11" s="120"/>
      <c r="L11" s="1"/>
      <c r="M11" s="1"/>
    </row>
    <row r="12" spans="1:13" ht="18.75">
      <c r="A12" s="71"/>
      <c r="B12" s="208" t="s">
        <v>65</v>
      </c>
      <c r="C12" s="232" t="s">
        <v>190</v>
      </c>
      <c r="D12" s="233" t="s">
        <v>47</v>
      </c>
      <c r="E12" s="233"/>
      <c r="F12" s="233"/>
      <c r="G12" s="234"/>
      <c r="H12" s="211">
        <f aca="true" t="shared" si="0" ref="H12:H17">H13</f>
        <v>12.2</v>
      </c>
      <c r="I12" s="254"/>
      <c r="L12" s="1"/>
      <c r="M12" s="1"/>
    </row>
    <row r="13" spans="1:13" ht="50.25" customHeight="1">
      <c r="A13" s="71"/>
      <c r="B13" s="255" t="s">
        <v>54</v>
      </c>
      <c r="C13" s="235" t="s">
        <v>190</v>
      </c>
      <c r="D13" s="256" t="s">
        <v>47</v>
      </c>
      <c r="E13" s="256" t="s">
        <v>39</v>
      </c>
      <c r="F13" s="233"/>
      <c r="G13" s="234"/>
      <c r="H13" s="211">
        <f t="shared" si="0"/>
        <v>12.2</v>
      </c>
      <c r="I13" s="254"/>
      <c r="L13" s="1"/>
      <c r="M13" s="1"/>
    </row>
    <row r="14" spans="1:13" ht="33.75" customHeight="1">
      <c r="A14" s="71"/>
      <c r="B14" s="255" t="s">
        <v>218</v>
      </c>
      <c r="C14" s="235" t="s">
        <v>190</v>
      </c>
      <c r="D14" s="256" t="s">
        <v>47</v>
      </c>
      <c r="E14" s="256" t="s">
        <v>39</v>
      </c>
      <c r="F14" s="256" t="s">
        <v>261</v>
      </c>
      <c r="G14" s="257"/>
      <c r="H14" s="258">
        <f t="shared" si="0"/>
        <v>12.2</v>
      </c>
      <c r="I14" s="254"/>
      <c r="L14" s="1"/>
      <c r="M14" s="1"/>
    </row>
    <row r="15" spans="1:13" ht="18.75">
      <c r="A15" s="71"/>
      <c r="B15" s="259" t="s">
        <v>208</v>
      </c>
      <c r="C15" s="260" t="s">
        <v>190</v>
      </c>
      <c r="D15" s="256" t="s">
        <v>47</v>
      </c>
      <c r="E15" s="256" t="s">
        <v>39</v>
      </c>
      <c r="F15" s="256" t="s">
        <v>285</v>
      </c>
      <c r="G15" s="257"/>
      <c r="H15" s="258">
        <f>H16</f>
        <v>12.2</v>
      </c>
      <c r="I15" s="254"/>
      <c r="L15" s="1"/>
      <c r="M15" s="1"/>
    </row>
    <row r="16" spans="1:13" ht="32.25">
      <c r="A16" s="71"/>
      <c r="B16" s="259" t="s">
        <v>262</v>
      </c>
      <c r="C16" s="260" t="s">
        <v>190</v>
      </c>
      <c r="D16" s="256" t="s">
        <v>47</v>
      </c>
      <c r="E16" s="256" t="s">
        <v>39</v>
      </c>
      <c r="F16" s="256" t="s">
        <v>286</v>
      </c>
      <c r="G16" s="257"/>
      <c r="H16" s="258">
        <f>H17</f>
        <v>12.2</v>
      </c>
      <c r="I16" s="254"/>
      <c r="L16" s="1"/>
      <c r="M16" s="1"/>
    </row>
    <row r="17" spans="1:13" ht="31.5">
      <c r="A17" s="71"/>
      <c r="B17" s="213" t="s">
        <v>344</v>
      </c>
      <c r="C17" s="235" t="s">
        <v>190</v>
      </c>
      <c r="D17" s="256" t="s">
        <v>47</v>
      </c>
      <c r="E17" s="256" t="s">
        <v>39</v>
      </c>
      <c r="F17" s="256" t="s">
        <v>287</v>
      </c>
      <c r="G17" s="257"/>
      <c r="H17" s="258">
        <f t="shared" si="0"/>
        <v>12.2</v>
      </c>
      <c r="I17" s="254"/>
      <c r="L17" s="1"/>
      <c r="M17" s="1"/>
    </row>
    <row r="18" spans="1:13" ht="18.75">
      <c r="A18" s="71"/>
      <c r="B18" s="214" t="s">
        <v>139</v>
      </c>
      <c r="C18" s="260" t="s">
        <v>190</v>
      </c>
      <c r="D18" s="256" t="s">
        <v>47</v>
      </c>
      <c r="E18" s="256" t="s">
        <v>39</v>
      </c>
      <c r="F18" s="256" t="s">
        <v>287</v>
      </c>
      <c r="G18" s="257" t="s">
        <v>136</v>
      </c>
      <c r="H18" s="258">
        <v>12.2</v>
      </c>
      <c r="I18" s="254"/>
      <c r="L18" s="1"/>
      <c r="M18" s="1"/>
    </row>
    <row r="19" spans="1:13" ht="31.5">
      <c r="A19" s="212">
        <v>2</v>
      </c>
      <c r="B19" s="236" t="s">
        <v>118</v>
      </c>
      <c r="C19" s="232" t="s">
        <v>105</v>
      </c>
      <c r="D19" s="256"/>
      <c r="E19" s="256"/>
      <c r="F19" s="256"/>
      <c r="G19" s="257"/>
      <c r="H19" s="261">
        <f>H20+H53+H61+H77+H104+H131+H167</f>
        <v>8872.8</v>
      </c>
      <c r="I19" s="254"/>
      <c r="L19" s="1"/>
      <c r="M19" s="1"/>
    </row>
    <row r="20" spans="1:9" s="4" customFormat="1" ht="24" customHeight="1">
      <c r="A20" s="107"/>
      <c r="B20" s="236" t="s">
        <v>65</v>
      </c>
      <c r="C20" s="235" t="s">
        <v>105</v>
      </c>
      <c r="D20" s="11" t="s">
        <v>47</v>
      </c>
      <c r="E20" s="181"/>
      <c r="F20" s="181"/>
      <c r="G20" s="181"/>
      <c r="H20" s="261">
        <f>H21+H27+H37+H43</f>
        <v>4003</v>
      </c>
      <c r="I20" s="262"/>
    </row>
    <row r="21" spans="1:9" s="4" customFormat="1" ht="37.5" customHeight="1">
      <c r="A21" s="107"/>
      <c r="B21" s="213" t="s">
        <v>106</v>
      </c>
      <c r="C21" s="235" t="s">
        <v>105</v>
      </c>
      <c r="D21" s="11" t="s">
        <v>47</v>
      </c>
      <c r="E21" s="11" t="s">
        <v>48</v>
      </c>
      <c r="F21" s="11"/>
      <c r="G21" s="11"/>
      <c r="H21" s="195">
        <f>H22</f>
        <v>667.2</v>
      </c>
      <c r="I21" s="263"/>
    </row>
    <row r="22" spans="1:9" s="4" customFormat="1" ht="32.25" customHeight="1">
      <c r="A22" s="107"/>
      <c r="B22" s="214" t="s">
        <v>215</v>
      </c>
      <c r="C22" s="235" t="s">
        <v>105</v>
      </c>
      <c r="D22" s="11" t="s">
        <v>47</v>
      </c>
      <c r="E22" s="11" t="s">
        <v>48</v>
      </c>
      <c r="F22" s="11" t="s">
        <v>219</v>
      </c>
      <c r="G22" s="11"/>
      <c r="H22" s="182">
        <f>H23</f>
        <v>667.2</v>
      </c>
      <c r="I22" s="263"/>
    </row>
    <row r="23" spans="1:13" ht="18.75">
      <c r="A23" s="108"/>
      <c r="B23" s="221" t="s">
        <v>198</v>
      </c>
      <c r="C23" s="235" t="s">
        <v>105</v>
      </c>
      <c r="D23" s="11" t="s">
        <v>47</v>
      </c>
      <c r="E23" s="11" t="s">
        <v>48</v>
      </c>
      <c r="F23" s="11" t="s">
        <v>220</v>
      </c>
      <c r="G23" s="11"/>
      <c r="H23" s="182">
        <f>SUM(H25:H25)</f>
        <v>667.2</v>
      </c>
      <c r="I23" s="263"/>
      <c r="L23" s="1"/>
      <c r="M23" s="1"/>
    </row>
    <row r="24" spans="1:13" ht="32.25">
      <c r="A24" s="108"/>
      <c r="B24" s="221" t="s">
        <v>113</v>
      </c>
      <c r="C24" s="235" t="s">
        <v>105</v>
      </c>
      <c r="D24" s="11" t="s">
        <v>47</v>
      </c>
      <c r="E24" s="11" t="s">
        <v>48</v>
      </c>
      <c r="F24" s="11" t="s">
        <v>221</v>
      </c>
      <c r="G24" s="11"/>
      <c r="H24" s="182">
        <f>H25</f>
        <v>667.2</v>
      </c>
      <c r="I24" s="263"/>
      <c r="L24" s="1"/>
      <c r="M24" s="1"/>
    </row>
    <row r="25" spans="1:13" ht="31.5">
      <c r="A25" s="108"/>
      <c r="B25" s="213" t="s">
        <v>114</v>
      </c>
      <c r="C25" s="235" t="s">
        <v>105</v>
      </c>
      <c r="D25" s="11" t="s">
        <v>47</v>
      </c>
      <c r="E25" s="11" t="s">
        <v>48</v>
      </c>
      <c r="F25" s="11" t="s">
        <v>222</v>
      </c>
      <c r="G25" s="11"/>
      <c r="H25" s="182">
        <f>H26</f>
        <v>667.2</v>
      </c>
      <c r="I25" s="263"/>
      <c r="L25" s="1"/>
      <c r="M25" s="1"/>
    </row>
    <row r="26" spans="1:13" ht="67.5" customHeight="1">
      <c r="A26" s="108"/>
      <c r="B26" s="213" t="s">
        <v>137</v>
      </c>
      <c r="C26" s="235" t="s">
        <v>105</v>
      </c>
      <c r="D26" s="11" t="s">
        <v>47</v>
      </c>
      <c r="E26" s="11" t="s">
        <v>48</v>
      </c>
      <c r="F26" s="11" t="s">
        <v>222</v>
      </c>
      <c r="G26" s="11" t="s">
        <v>133</v>
      </c>
      <c r="H26" s="182">
        <v>667.2</v>
      </c>
      <c r="I26" s="263"/>
      <c r="L26" s="1"/>
      <c r="M26" s="1"/>
    </row>
    <row r="27" spans="1:13" ht="54" customHeight="1">
      <c r="A27" s="108"/>
      <c r="B27" s="214" t="s">
        <v>88</v>
      </c>
      <c r="C27" s="235" t="s">
        <v>105</v>
      </c>
      <c r="D27" s="11" t="s">
        <v>47</v>
      </c>
      <c r="E27" s="11" t="s">
        <v>53</v>
      </c>
      <c r="F27" s="11"/>
      <c r="G27" s="11"/>
      <c r="H27" s="195">
        <f>H28</f>
        <v>3245.8</v>
      </c>
      <c r="I27" s="263"/>
      <c r="L27" s="1"/>
      <c r="M27" s="1"/>
    </row>
    <row r="28" spans="1:13" ht="33.75" customHeight="1">
      <c r="A28" s="108"/>
      <c r="B28" s="214" t="s">
        <v>215</v>
      </c>
      <c r="C28" s="235" t="s">
        <v>105</v>
      </c>
      <c r="D28" s="11" t="s">
        <v>47</v>
      </c>
      <c r="E28" s="11" t="s">
        <v>53</v>
      </c>
      <c r="F28" s="11" t="s">
        <v>219</v>
      </c>
      <c r="G28" s="11"/>
      <c r="H28" s="195">
        <f>H29</f>
        <v>3245.8</v>
      </c>
      <c r="I28" s="263"/>
      <c r="L28" s="1"/>
      <c r="M28" s="1"/>
    </row>
    <row r="29" spans="1:13" ht="18.75">
      <c r="A29" s="108"/>
      <c r="B29" s="221" t="s">
        <v>198</v>
      </c>
      <c r="C29" s="235" t="s">
        <v>105</v>
      </c>
      <c r="D29" s="11" t="s">
        <v>47</v>
      </c>
      <c r="E29" s="11" t="s">
        <v>53</v>
      </c>
      <c r="F29" s="11" t="s">
        <v>220</v>
      </c>
      <c r="G29" s="11"/>
      <c r="H29" s="182">
        <f>H30</f>
        <v>3245.8</v>
      </c>
      <c r="I29" s="263"/>
      <c r="L29" s="1"/>
      <c r="M29" s="1"/>
    </row>
    <row r="30" spans="1:13" ht="32.25">
      <c r="A30" s="108"/>
      <c r="B30" s="221" t="s">
        <v>277</v>
      </c>
      <c r="C30" s="235" t="s">
        <v>105</v>
      </c>
      <c r="D30" s="11" t="s">
        <v>47</v>
      </c>
      <c r="E30" s="11" t="s">
        <v>53</v>
      </c>
      <c r="F30" s="11" t="s">
        <v>223</v>
      </c>
      <c r="G30" s="11"/>
      <c r="H30" s="182">
        <f>H31+H35</f>
        <v>3245.8</v>
      </c>
      <c r="I30" s="263"/>
      <c r="L30" s="1"/>
      <c r="M30" s="1"/>
    </row>
    <row r="31" spans="1:13" ht="32.25">
      <c r="A31" s="108"/>
      <c r="B31" s="221" t="s">
        <v>114</v>
      </c>
      <c r="C31" s="235" t="s">
        <v>105</v>
      </c>
      <c r="D31" s="11" t="s">
        <v>47</v>
      </c>
      <c r="E31" s="11" t="s">
        <v>53</v>
      </c>
      <c r="F31" s="11" t="s">
        <v>224</v>
      </c>
      <c r="G31" s="11"/>
      <c r="H31" s="182">
        <f>SUM(H32:H34)</f>
        <v>3242</v>
      </c>
      <c r="I31" s="263"/>
      <c r="L31" s="1"/>
      <c r="M31" s="1"/>
    </row>
    <row r="32" spans="1:13" ht="69" customHeight="1">
      <c r="A32" s="108"/>
      <c r="B32" s="213" t="s">
        <v>137</v>
      </c>
      <c r="C32" s="235" t="s">
        <v>105</v>
      </c>
      <c r="D32" s="11" t="s">
        <v>47</v>
      </c>
      <c r="E32" s="11" t="s">
        <v>53</v>
      </c>
      <c r="F32" s="11" t="s">
        <v>224</v>
      </c>
      <c r="G32" s="11" t="s">
        <v>133</v>
      </c>
      <c r="H32" s="182">
        <v>2355.4</v>
      </c>
      <c r="I32" s="263"/>
      <c r="L32" s="1"/>
      <c r="M32" s="1"/>
    </row>
    <row r="33" spans="1:13" ht="33.75" customHeight="1">
      <c r="A33" s="108"/>
      <c r="B33" s="213" t="s">
        <v>263</v>
      </c>
      <c r="C33" s="235" t="s">
        <v>105</v>
      </c>
      <c r="D33" s="11" t="s">
        <v>47</v>
      </c>
      <c r="E33" s="11" t="s">
        <v>53</v>
      </c>
      <c r="F33" s="11" t="s">
        <v>224</v>
      </c>
      <c r="G33" s="11" t="s">
        <v>134</v>
      </c>
      <c r="H33" s="182">
        <v>730</v>
      </c>
      <c r="I33" s="263"/>
      <c r="J33" s="283"/>
      <c r="K33" s="283"/>
      <c r="L33" s="283"/>
      <c r="M33" s="1"/>
    </row>
    <row r="34" spans="1:13" ht="18.75">
      <c r="A34" s="108"/>
      <c r="B34" s="213" t="s">
        <v>140</v>
      </c>
      <c r="C34" s="235" t="s">
        <v>105</v>
      </c>
      <c r="D34" s="11" t="s">
        <v>47</v>
      </c>
      <c r="E34" s="11" t="s">
        <v>53</v>
      </c>
      <c r="F34" s="11" t="s">
        <v>224</v>
      </c>
      <c r="G34" s="11" t="s">
        <v>135</v>
      </c>
      <c r="H34" s="182">
        <v>156.6</v>
      </c>
      <c r="I34" s="264"/>
      <c r="L34" s="1"/>
      <c r="M34" s="1"/>
    </row>
    <row r="35" spans="1:13" ht="47.25">
      <c r="A35" s="108"/>
      <c r="B35" s="213" t="s">
        <v>203</v>
      </c>
      <c r="C35" s="235" t="s">
        <v>105</v>
      </c>
      <c r="D35" s="11" t="s">
        <v>47</v>
      </c>
      <c r="E35" s="11" t="s">
        <v>53</v>
      </c>
      <c r="F35" s="11" t="s">
        <v>276</v>
      </c>
      <c r="G35" s="11"/>
      <c r="H35" s="182">
        <f>H36</f>
        <v>3.8</v>
      </c>
      <c r="I35" s="263"/>
      <c r="L35" s="1"/>
      <c r="M35" s="1"/>
    </row>
    <row r="36" spans="1:13" ht="31.5">
      <c r="A36" s="108"/>
      <c r="B36" s="213" t="s">
        <v>263</v>
      </c>
      <c r="C36" s="235" t="s">
        <v>105</v>
      </c>
      <c r="D36" s="11" t="s">
        <v>47</v>
      </c>
      <c r="E36" s="11" t="s">
        <v>53</v>
      </c>
      <c r="F36" s="11" t="s">
        <v>276</v>
      </c>
      <c r="G36" s="11" t="s">
        <v>134</v>
      </c>
      <c r="H36" s="182">
        <v>3.8</v>
      </c>
      <c r="I36" s="263"/>
      <c r="L36" s="1"/>
      <c r="M36" s="1"/>
    </row>
    <row r="37" spans="1:13" ht="18.75">
      <c r="A37" s="108"/>
      <c r="B37" s="191" t="s">
        <v>80</v>
      </c>
      <c r="C37" s="235" t="s">
        <v>105</v>
      </c>
      <c r="D37" s="11" t="s">
        <v>47</v>
      </c>
      <c r="E37" s="11" t="s">
        <v>40</v>
      </c>
      <c r="F37" s="11"/>
      <c r="G37" s="11"/>
      <c r="H37" s="195">
        <f>H38</f>
        <v>30</v>
      </c>
      <c r="I37" s="263"/>
      <c r="L37" s="1"/>
      <c r="M37" s="1"/>
    </row>
    <row r="38" spans="1:13" ht="31.5">
      <c r="A38" s="108"/>
      <c r="B38" s="191" t="s">
        <v>209</v>
      </c>
      <c r="C38" s="235" t="s">
        <v>105</v>
      </c>
      <c r="D38" s="11" t="s">
        <v>47</v>
      </c>
      <c r="E38" s="11" t="s">
        <v>40</v>
      </c>
      <c r="F38" s="11" t="s">
        <v>264</v>
      </c>
      <c r="G38" s="11"/>
      <c r="H38" s="195">
        <f>H39</f>
        <v>30</v>
      </c>
      <c r="I38" s="263"/>
      <c r="L38" s="1"/>
      <c r="M38" s="1"/>
    </row>
    <row r="39" spans="1:13" ht="18.75">
      <c r="A39" s="108"/>
      <c r="B39" s="191" t="s">
        <v>115</v>
      </c>
      <c r="C39" s="235" t="s">
        <v>105</v>
      </c>
      <c r="D39" s="11" t="s">
        <v>47</v>
      </c>
      <c r="E39" s="11" t="s">
        <v>40</v>
      </c>
      <c r="F39" s="11" t="s">
        <v>265</v>
      </c>
      <c r="G39" s="11"/>
      <c r="H39" s="182">
        <f>H40</f>
        <v>30</v>
      </c>
      <c r="I39" s="263"/>
      <c r="L39" s="1"/>
      <c r="M39" s="1"/>
    </row>
    <row r="40" spans="1:13" ht="18.75">
      <c r="A40" s="108"/>
      <c r="B40" s="191" t="s">
        <v>80</v>
      </c>
      <c r="C40" s="235" t="s">
        <v>105</v>
      </c>
      <c r="D40" s="11" t="s">
        <v>47</v>
      </c>
      <c r="E40" s="11" t="s">
        <v>40</v>
      </c>
      <c r="F40" s="11" t="s">
        <v>266</v>
      </c>
      <c r="G40" s="11"/>
      <c r="H40" s="182">
        <f>H41</f>
        <v>30</v>
      </c>
      <c r="I40" s="263"/>
      <c r="L40" s="1"/>
      <c r="M40" s="1"/>
    </row>
    <row r="41" spans="1:13" ht="18.75">
      <c r="A41" s="108"/>
      <c r="B41" s="214" t="s">
        <v>56</v>
      </c>
      <c r="C41" s="235" t="s">
        <v>105</v>
      </c>
      <c r="D41" s="11" t="s">
        <v>47</v>
      </c>
      <c r="E41" s="11" t="s">
        <v>40</v>
      </c>
      <c r="F41" s="11" t="s">
        <v>267</v>
      </c>
      <c r="G41" s="11"/>
      <c r="H41" s="182">
        <f>H42</f>
        <v>30</v>
      </c>
      <c r="I41" s="263"/>
      <c r="L41" s="1"/>
      <c r="M41" s="1"/>
    </row>
    <row r="42" spans="1:13" ht="18.75">
      <c r="A42" s="108"/>
      <c r="B42" s="213" t="s">
        <v>140</v>
      </c>
      <c r="C42" s="235" t="s">
        <v>105</v>
      </c>
      <c r="D42" s="11" t="s">
        <v>47</v>
      </c>
      <c r="E42" s="11" t="s">
        <v>40</v>
      </c>
      <c r="F42" s="11" t="s">
        <v>267</v>
      </c>
      <c r="G42" s="11" t="s">
        <v>135</v>
      </c>
      <c r="H42" s="182">
        <v>30</v>
      </c>
      <c r="I42" s="263"/>
      <c r="L42" s="1"/>
      <c r="M42" s="1"/>
    </row>
    <row r="43" spans="1:13" ht="18.75">
      <c r="A43" s="108"/>
      <c r="B43" s="213" t="s">
        <v>81</v>
      </c>
      <c r="C43" s="235" t="s">
        <v>105</v>
      </c>
      <c r="D43" s="11" t="s">
        <v>47</v>
      </c>
      <c r="E43" s="11" t="s">
        <v>59</v>
      </c>
      <c r="F43" s="11"/>
      <c r="G43" s="11"/>
      <c r="H43" s="195">
        <f>H44+H48</f>
        <v>60</v>
      </c>
      <c r="I43" s="263"/>
      <c r="L43" s="1"/>
      <c r="M43" s="1"/>
    </row>
    <row r="44" spans="1:13" ht="18.75" hidden="1">
      <c r="A44" s="108"/>
      <c r="B44" s="214" t="s">
        <v>202</v>
      </c>
      <c r="C44" s="235" t="s">
        <v>105</v>
      </c>
      <c r="D44" s="11" t="s">
        <v>47</v>
      </c>
      <c r="E44" s="11" t="s">
        <v>59</v>
      </c>
      <c r="F44" s="11" t="s">
        <v>200</v>
      </c>
      <c r="G44" s="11"/>
      <c r="H44" s="182">
        <f>H45</f>
        <v>0</v>
      </c>
      <c r="I44" s="263"/>
      <c r="L44" s="1"/>
      <c r="M44" s="1"/>
    </row>
    <row r="45" spans="1:13" ht="23.25" customHeight="1" hidden="1">
      <c r="A45" s="108"/>
      <c r="B45" s="221" t="s">
        <v>198</v>
      </c>
      <c r="C45" s="235" t="s">
        <v>105</v>
      </c>
      <c r="D45" s="11" t="s">
        <v>47</v>
      </c>
      <c r="E45" s="11" t="s">
        <v>59</v>
      </c>
      <c r="F45" s="11" t="s">
        <v>201</v>
      </c>
      <c r="G45" s="11"/>
      <c r="H45" s="182">
        <f>H46</f>
        <v>0</v>
      </c>
      <c r="I45" s="263"/>
      <c r="L45" s="1"/>
      <c r="M45" s="1"/>
    </row>
    <row r="46" spans="1:13" ht="31.5" hidden="1">
      <c r="A46" s="108"/>
      <c r="B46" s="213" t="s">
        <v>205</v>
      </c>
      <c r="C46" s="235" t="s">
        <v>105</v>
      </c>
      <c r="D46" s="11" t="s">
        <v>47</v>
      </c>
      <c r="E46" s="11" t="s">
        <v>59</v>
      </c>
      <c r="F46" s="11" t="s">
        <v>204</v>
      </c>
      <c r="G46" s="11"/>
      <c r="H46" s="182">
        <f>H47</f>
        <v>0</v>
      </c>
      <c r="I46" s="263"/>
      <c r="L46" s="1"/>
      <c r="M46" s="1"/>
    </row>
    <row r="47" spans="1:13" ht="31.5" hidden="1">
      <c r="A47" s="108"/>
      <c r="B47" s="213" t="s">
        <v>138</v>
      </c>
      <c r="C47" s="235" t="s">
        <v>105</v>
      </c>
      <c r="D47" s="11" t="s">
        <v>47</v>
      </c>
      <c r="E47" s="11" t="s">
        <v>59</v>
      </c>
      <c r="F47" s="11" t="s">
        <v>204</v>
      </c>
      <c r="G47" s="11" t="s">
        <v>134</v>
      </c>
      <c r="H47" s="182"/>
      <c r="I47" s="263"/>
      <c r="L47" s="1"/>
      <c r="M47" s="1"/>
    </row>
    <row r="48" spans="1:13" ht="36.75" customHeight="1">
      <c r="A48" s="108"/>
      <c r="B48" s="214" t="s">
        <v>215</v>
      </c>
      <c r="C48" s="235" t="s">
        <v>105</v>
      </c>
      <c r="D48" s="222" t="s">
        <v>47</v>
      </c>
      <c r="E48" s="222" t="s">
        <v>59</v>
      </c>
      <c r="F48" s="11" t="s">
        <v>219</v>
      </c>
      <c r="G48" s="222"/>
      <c r="H48" s="182">
        <f>H49</f>
        <v>60</v>
      </c>
      <c r="I48" s="263"/>
      <c r="L48" s="1"/>
      <c r="M48" s="1"/>
    </row>
    <row r="49" spans="1:13" ht="21.75" customHeight="1">
      <c r="A49" s="108"/>
      <c r="B49" s="221" t="s">
        <v>198</v>
      </c>
      <c r="C49" s="235" t="s">
        <v>105</v>
      </c>
      <c r="D49" s="222" t="s">
        <v>47</v>
      </c>
      <c r="E49" s="222" t="s">
        <v>59</v>
      </c>
      <c r="F49" s="11" t="s">
        <v>220</v>
      </c>
      <c r="G49" s="222"/>
      <c r="H49" s="182">
        <f>H50</f>
        <v>60</v>
      </c>
      <c r="I49" s="263"/>
      <c r="L49" s="1"/>
      <c r="M49" s="1"/>
    </row>
    <row r="50" spans="1:13" ht="33" customHeight="1">
      <c r="A50" s="108"/>
      <c r="B50" s="221" t="s">
        <v>277</v>
      </c>
      <c r="C50" s="235" t="s">
        <v>105</v>
      </c>
      <c r="D50" s="222" t="s">
        <v>47</v>
      </c>
      <c r="E50" s="222" t="s">
        <v>59</v>
      </c>
      <c r="F50" s="11" t="s">
        <v>223</v>
      </c>
      <c r="G50" s="222"/>
      <c r="H50" s="182">
        <f>H51</f>
        <v>60</v>
      </c>
      <c r="I50" s="263"/>
      <c r="L50" s="1"/>
      <c r="M50" s="1"/>
    </row>
    <row r="51" spans="1:13" ht="49.5" customHeight="1">
      <c r="A51" s="108"/>
      <c r="B51" s="213" t="s">
        <v>206</v>
      </c>
      <c r="C51" s="235" t="s">
        <v>105</v>
      </c>
      <c r="D51" s="222" t="s">
        <v>47</v>
      </c>
      <c r="E51" s="222" t="s">
        <v>59</v>
      </c>
      <c r="F51" s="11" t="s">
        <v>225</v>
      </c>
      <c r="G51" s="222"/>
      <c r="H51" s="182">
        <f>H52</f>
        <v>60</v>
      </c>
      <c r="I51" s="263"/>
      <c r="L51" s="1"/>
      <c r="M51" s="1"/>
    </row>
    <row r="52" spans="1:13" ht="34.5" customHeight="1">
      <c r="A52" s="108"/>
      <c r="B52" s="213" t="s">
        <v>263</v>
      </c>
      <c r="C52" s="235" t="s">
        <v>105</v>
      </c>
      <c r="D52" s="222" t="s">
        <v>47</v>
      </c>
      <c r="E52" s="222" t="s">
        <v>59</v>
      </c>
      <c r="F52" s="11" t="s">
        <v>225</v>
      </c>
      <c r="G52" s="222" t="s">
        <v>134</v>
      </c>
      <c r="H52" s="182">
        <v>60</v>
      </c>
      <c r="I52" s="263"/>
      <c r="L52" s="1"/>
      <c r="M52" s="1"/>
    </row>
    <row r="53" spans="1:9" s="4" customFormat="1" ht="18.75">
      <c r="A53" s="107"/>
      <c r="B53" s="220" t="s">
        <v>77</v>
      </c>
      <c r="C53" s="235" t="s">
        <v>105</v>
      </c>
      <c r="D53" s="11" t="s">
        <v>48</v>
      </c>
      <c r="E53" s="11"/>
      <c r="F53" s="11"/>
      <c r="G53" s="11"/>
      <c r="H53" s="195">
        <f>H54</f>
        <v>190.4</v>
      </c>
      <c r="I53" s="263"/>
    </row>
    <row r="54" spans="1:9" s="4" customFormat="1" ht="18.75">
      <c r="A54" s="107"/>
      <c r="B54" s="214" t="s">
        <v>78</v>
      </c>
      <c r="C54" s="235" t="s">
        <v>105</v>
      </c>
      <c r="D54" s="11" t="s">
        <v>48</v>
      </c>
      <c r="E54" s="11" t="s">
        <v>49</v>
      </c>
      <c r="F54" s="11"/>
      <c r="G54" s="11"/>
      <c r="H54" s="182">
        <f>H55</f>
        <v>190.4</v>
      </c>
      <c r="I54" s="263"/>
    </row>
    <row r="55" spans="1:9" s="4" customFormat="1" ht="34.5" customHeight="1">
      <c r="A55" s="107"/>
      <c r="B55" s="214" t="s">
        <v>215</v>
      </c>
      <c r="C55" s="235" t="s">
        <v>105</v>
      </c>
      <c r="D55" s="11" t="s">
        <v>48</v>
      </c>
      <c r="E55" s="11" t="s">
        <v>49</v>
      </c>
      <c r="F55" s="11" t="s">
        <v>219</v>
      </c>
      <c r="G55" s="11"/>
      <c r="H55" s="182">
        <f>H56</f>
        <v>190.4</v>
      </c>
      <c r="I55" s="263"/>
    </row>
    <row r="56" spans="1:9" s="4" customFormat="1" ht="20.25" customHeight="1">
      <c r="A56" s="107"/>
      <c r="B56" s="221" t="s">
        <v>198</v>
      </c>
      <c r="C56" s="235" t="s">
        <v>105</v>
      </c>
      <c r="D56" s="11" t="s">
        <v>48</v>
      </c>
      <c r="E56" s="11" t="s">
        <v>49</v>
      </c>
      <c r="F56" s="11" t="s">
        <v>220</v>
      </c>
      <c r="G56" s="11"/>
      <c r="H56" s="182">
        <f>H57</f>
        <v>190.4</v>
      </c>
      <c r="I56" s="263"/>
    </row>
    <row r="57" spans="1:9" s="4" customFormat="1" ht="36" customHeight="1">
      <c r="A57" s="107"/>
      <c r="B57" s="221" t="s">
        <v>277</v>
      </c>
      <c r="C57" s="235" t="s">
        <v>105</v>
      </c>
      <c r="D57" s="11" t="s">
        <v>48</v>
      </c>
      <c r="E57" s="11" t="s">
        <v>49</v>
      </c>
      <c r="F57" s="11" t="s">
        <v>223</v>
      </c>
      <c r="G57" s="11"/>
      <c r="H57" s="182">
        <v>190.4</v>
      </c>
      <c r="I57" s="263"/>
    </row>
    <row r="58" spans="1:9" s="4" customFormat="1" ht="39.75" customHeight="1">
      <c r="A58" s="107"/>
      <c r="B58" s="214" t="s">
        <v>71</v>
      </c>
      <c r="C58" s="235" t="s">
        <v>105</v>
      </c>
      <c r="D58" s="11" t="s">
        <v>48</v>
      </c>
      <c r="E58" s="11" t="s">
        <v>49</v>
      </c>
      <c r="F58" s="11" t="s">
        <v>278</v>
      </c>
      <c r="G58" s="11"/>
      <c r="H58" s="182">
        <f>H59+H60</f>
        <v>190.4</v>
      </c>
      <c r="I58" s="263"/>
    </row>
    <row r="59" spans="1:9" s="4" customFormat="1" ht="70.5" customHeight="1">
      <c r="A59" s="107"/>
      <c r="B59" s="214" t="s">
        <v>137</v>
      </c>
      <c r="C59" s="235" t="s">
        <v>105</v>
      </c>
      <c r="D59" s="11" t="s">
        <v>48</v>
      </c>
      <c r="E59" s="11" t="s">
        <v>49</v>
      </c>
      <c r="F59" s="11" t="s">
        <v>278</v>
      </c>
      <c r="G59" s="223" t="s">
        <v>133</v>
      </c>
      <c r="H59" s="182">
        <v>187.4</v>
      </c>
      <c r="I59" s="263"/>
    </row>
    <row r="60" spans="1:9" s="4" customFormat="1" ht="36" customHeight="1">
      <c r="A60" s="107"/>
      <c r="B60" s="213" t="s">
        <v>263</v>
      </c>
      <c r="C60" s="235" t="s">
        <v>105</v>
      </c>
      <c r="D60" s="11" t="s">
        <v>48</v>
      </c>
      <c r="E60" s="11" t="s">
        <v>49</v>
      </c>
      <c r="F60" s="11" t="s">
        <v>278</v>
      </c>
      <c r="G60" s="11" t="s">
        <v>134</v>
      </c>
      <c r="H60" s="182">
        <v>3</v>
      </c>
      <c r="I60" s="263"/>
    </row>
    <row r="61" spans="1:9" s="4" customFormat="1" ht="38.25" customHeight="1">
      <c r="A61" s="107"/>
      <c r="B61" s="237" t="s">
        <v>82</v>
      </c>
      <c r="C61" s="235" t="s">
        <v>105</v>
      </c>
      <c r="D61" s="181" t="s">
        <v>49</v>
      </c>
      <c r="E61" s="11"/>
      <c r="F61" s="11"/>
      <c r="G61" s="11"/>
      <c r="H61" s="195">
        <f>H62+H71</f>
        <v>92.6</v>
      </c>
      <c r="I61" s="263"/>
    </row>
    <row r="62" spans="1:13" ht="49.5" customHeight="1">
      <c r="A62" s="108"/>
      <c r="B62" s="214" t="s">
        <v>72</v>
      </c>
      <c r="C62" s="235" t="s">
        <v>105</v>
      </c>
      <c r="D62" s="11" t="s">
        <v>49</v>
      </c>
      <c r="E62" s="11" t="s">
        <v>42</v>
      </c>
      <c r="F62" s="11"/>
      <c r="G62" s="11"/>
      <c r="H62" s="182">
        <f>H63</f>
        <v>56.3</v>
      </c>
      <c r="I62" s="263"/>
      <c r="L62" s="1"/>
      <c r="M62" s="1"/>
    </row>
    <row r="63" spans="1:13" ht="33.75" customHeight="1">
      <c r="A63" s="108"/>
      <c r="B63" s="191" t="s">
        <v>213</v>
      </c>
      <c r="C63" s="235" t="s">
        <v>105</v>
      </c>
      <c r="D63" s="11" t="s">
        <v>49</v>
      </c>
      <c r="E63" s="11" t="s">
        <v>42</v>
      </c>
      <c r="F63" s="11" t="s">
        <v>230</v>
      </c>
      <c r="G63" s="11"/>
      <c r="H63" s="182">
        <f>H64</f>
        <v>56.3</v>
      </c>
      <c r="I63" s="263"/>
      <c r="L63" s="1"/>
      <c r="M63" s="1"/>
    </row>
    <row r="64" spans="1:13" ht="48" customHeight="1">
      <c r="A64" s="108"/>
      <c r="B64" s="191" t="s">
        <v>320</v>
      </c>
      <c r="C64" s="235" t="s">
        <v>105</v>
      </c>
      <c r="D64" s="11" t="s">
        <v>49</v>
      </c>
      <c r="E64" s="11" t="s">
        <v>42</v>
      </c>
      <c r="F64" s="11" t="s">
        <v>317</v>
      </c>
      <c r="G64" s="11"/>
      <c r="H64" s="182">
        <v>56.3</v>
      </c>
      <c r="I64" s="263"/>
      <c r="L64" s="1"/>
      <c r="M64" s="1"/>
    </row>
    <row r="65" spans="1:13" ht="50.25" customHeight="1">
      <c r="A65" s="108"/>
      <c r="B65" s="191" t="s">
        <v>321</v>
      </c>
      <c r="C65" s="235" t="s">
        <v>105</v>
      </c>
      <c r="D65" s="11" t="s">
        <v>49</v>
      </c>
      <c r="E65" s="11" t="s">
        <v>42</v>
      </c>
      <c r="F65" s="11" t="s">
        <v>318</v>
      </c>
      <c r="G65" s="11"/>
      <c r="H65" s="182">
        <f>H66</f>
        <v>11.3</v>
      </c>
      <c r="I65" s="263"/>
      <c r="L65" s="1"/>
      <c r="M65" s="1"/>
    </row>
    <row r="66" spans="1:13" ht="79.5" customHeight="1">
      <c r="A66" s="108"/>
      <c r="B66" s="191" t="s">
        <v>10</v>
      </c>
      <c r="C66" s="235" t="s">
        <v>105</v>
      </c>
      <c r="D66" s="11" t="s">
        <v>49</v>
      </c>
      <c r="E66" s="11" t="s">
        <v>42</v>
      </c>
      <c r="F66" s="11" t="s">
        <v>319</v>
      </c>
      <c r="G66" s="11"/>
      <c r="H66" s="182">
        <f>H67</f>
        <v>11.3</v>
      </c>
      <c r="I66" s="263"/>
      <c r="L66" s="1"/>
      <c r="M66" s="1"/>
    </row>
    <row r="67" spans="1:13" ht="33.75" customHeight="1">
      <c r="A67" s="108"/>
      <c r="B67" s="213" t="s">
        <v>263</v>
      </c>
      <c r="C67" s="235" t="s">
        <v>105</v>
      </c>
      <c r="D67" s="11" t="s">
        <v>49</v>
      </c>
      <c r="E67" s="11" t="s">
        <v>42</v>
      </c>
      <c r="F67" s="11" t="s">
        <v>319</v>
      </c>
      <c r="G67" s="11" t="s">
        <v>134</v>
      </c>
      <c r="H67" s="182">
        <v>11.3</v>
      </c>
      <c r="I67" s="263"/>
      <c r="L67" s="1"/>
      <c r="M67" s="1"/>
    </row>
    <row r="68" spans="1:13" ht="48" customHeight="1">
      <c r="A68" s="108"/>
      <c r="B68" s="213" t="s">
        <v>279</v>
      </c>
      <c r="C68" s="235" t="s">
        <v>105</v>
      </c>
      <c r="D68" s="11" t="s">
        <v>49</v>
      </c>
      <c r="E68" s="11" t="s">
        <v>42</v>
      </c>
      <c r="F68" s="11" t="s">
        <v>343</v>
      </c>
      <c r="G68" s="11"/>
      <c r="H68" s="182">
        <f>H69</f>
        <v>45</v>
      </c>
      <c r="I68" s="263"/>
      <c r="L68" s="1"/>
      <c r="M68" s="1"/>
    </row>
    <row r="69" spans="1:13" ht="36.75" customHeight="1">
      <c r="A69" s="108"/>
      <c r="B69" s="213" t="s">
        <v>231</v>
      </c>
      <c r="C69" s="235" t="s">
        <v>105</v>
      </c>
      <c r="D69" s="11" t="s">
        <v>49</v>
      </c>
      <c r="E69" s="11" t="s">
        <v>42</v>
      </c>
      <c r="F69" s="11" t="s">
        <v>342</v>
      </c>
      <c r="G69" s="11"/>
      <c r="H69" s="182">
        <f>H70</f>
        <v>45</v>
      </c>
      <c r="I69" s="263"/>
      <c r="L69" s="1"/>
      <c r="M69" s="1"/>
    </row>
    <row r="70" spans="1:13" ht="36.75" customHeight="1">
      <c r="A70" s="108"/>
      <c r="B70" s="213" t="s">
        <v>263</v>
      </c>
      <c r="C70" s="235" t="s">
        <v>105</v>
      </c>
      <c r="D70" s="11" t="s">
        <v>49</v>
      </c>
      <c r="E70" s="11" t="s">
        <v>42</v>
      </c>
      <c r="F70" s="11" t="s">
        <v>342</v>
      </c>
      <c r="G70" s="11" t="s">
        <v>134</v>
      </c>
      <c r="H70" s="182">
        <v>45</v>
      </c>
      <c r="I70" s="263"/>
      <c r="L70" s="1"/>
      <c r="M70" s="1"/>
    </row>
    <row r="71" spans="1:13" ht="36.75" customHeight="1">
      <c r="A71" s="108"/>
      <c r="B71" s="213" t="s">
        <v>326</v>
      </c>
      <c r="C71" s="235" t="s">
        <v>105</v>
      </c>
      <c r="D71" s="11" t="s">
        <v>49</v>
      </c>
      <c r="E71" s="11" t="s">
        <v>322</v>
      </c>
      <c r="F71" s="11"/>
      <c r="G71" s="11"/>
      <c r="H71" s="182">
        <f>H72</f>
        <v>36.3</v>
      </c>
      <c r="I71" s="263"/>
      <c r="L71" s="1"/>
      <c r="M71" s="1"/>
    </row>
    <row r="72" spans="1:13" ht="36.75" customHeight="1">
      <c r="A72" s="108"/>
      <c r="B72" s="213" t="s">
        <v>213</v>
      </c>
      <c r="C72" s="235" t="s">
        <v>105</v>
      </c>
      <c r="D72" s="11" t="s">
        <v>49</v>
      </c>
      <c r="E72" s="11" t="s">
        <v>322</v>
      </c>
      <c r="F72" s="11" t="s">
        <v>230</v>
      </c>
      <c r="G72" s="11"/>
      <c r="H72" s="182">
        <f>H73</f>
        <v>36.3</v>
      </c>
      <c r="I72" s="263"/>
      <c r="L72" s="1"/>
      <c r="M72" s="1"/>
    </row>
    <row r="73" spans="1:13" ht="36.75" customHeight="1">
      <c r="A73" s="108"/>
      <c r="B73" s="213" t="s">
        <v>327</v>
      </c>
      <c r="C73" s="235" t="s">
        <v>105</v>
      </c>
      <c r="D73" s="11" t="s">
        <v>49</v>
      </c>
      <c r="E73" s="11" t="s">
        <v>322</v>
      </c>
      <c r="F73" s="11" t="s">
        <v>323</v>
      </c>
      <c r="G73" s="11"/>
      <c r="H73" s="182">
        <f>H74</f>
        <v>36.3</v>
      </c>
      <c r="I73" s="263"/>
      <c r="L73" s="1"/>
      <c r="M73" s="1"/>
    </row>
    <row r="74" spans="1:13" ht="36.75" customHeight="1">
      <c r="A74" s="108"/>
      <c r="B74" s="213" t="s">
        <v>328</v>
      </c>
      <c r="C74" s="235" t="s">
        <v>105</v>
      </c>
      <c r="D74" s="11" t="s">
        <v>49</v>
      </c>
      <c r="E74" s="11" t="s">
        <v>322</v>
      </c>
      <c r="F74" s="11" t="s">
        <v>324</v>
      </c>
      <c r="G74" s="11"/>
      <c r="H74" s="182">
        <f>H75</f>
        <v>36.3</v>
      </c>
      <c r="I74" s="263"/>
      <c r="L74" s="1"/>
      <c r="M74" s="1"/>
    </row>
    <row r="75" spans="1:13" ht="66" customHeight="1">
      <c r="A75" s="108"/>
      <c r="B75" s="213" t="s">
        <v>329</v>
      </c>
      <c r="C75" s="235" t="s">
        <v>105</v>
      </c>
      <c r="D75" s="11" t="s">
        <v>49</v>
      </c>
      <c r="E75" s="11" t="s">
        <v>322</v>
      </c>
      <c r="F75" s="11" t="s">
        <v>325</v>
      </c>
      <c r="G75" s="11"/>
      <c r="H75" s="182">
        <f>H76</f>
        <v>36.3</v>
      </c>
      <c r="I75" s="263"/>
      <c r="L75" s="1"/>
      <c r="M75" s="1"/>
    </row>
    <row r="76" spans="1:13" ht="36.75" customHeight="1">
      <c r="A76" s="108"/>
      <c r="B76" s="213" t="s">
        <v>263</v>
      </c>
      <c r="C76" s="235" t="s">
        <v>105</v>
      </c>
      <c r="D76" s="11" t="s">
        <v>49</v>
      </c>
      <c r="E76" s="11" t="s">
        <v>322</v>
      </c>
      <c r="F76" s="11" t="s">
        <v>325</v>
      </c>
      <c r="G76" s="11" t="s">
        <v>134</v>
      </c>
      <c r="H76" s="182">
        <v>36.3</v>
      </c>
      <c r="I76" s="263"/>
      <c r="L76" s="1"/>
      <c r="M76" s="1"/>
    </row>
    <row r="77" spans="1:13" ht="18.75">
      <c r="A77" s="107"/>
      <c r="B77" s="220" t="s">
        <v>83</v>
      </c>
      <c r="C77" s="235" t="s">
        <v>105</v>
      </c>
      <c r="D77" s="181" t="s">
        <v>53</v>
      </c>
      <c r="E77" s="11"/>
      <c r="F77" s="11"/>
      <c r="G77" s="11"/>
      <c r="H77" s="195">
        <f>H78+H90</f>
        <v>1253.7</v>
      </c>
      <c r="I77" s="263"/>
      <c r="L77" s="1"/>
      <c r="M77" s="1"/>
    </row>
    <row r="78" spans="1:13" ht="18.75">
      <c r="A78" s="108"/>
      <c r="B78" s="214" t="s">
        <v>60</v>
      </c>
      <c r="C78" s="235" t="s">
        <v>105</v>
      </c>
      <c r="D78" s="11" t="s">
        <v>53</v>
      </c>
      <c r="E78" s="11" t="s">
        <v>42</v>
      </c>
      <c r="F78" s="11"/>
      <c r="G78" s="11"/>
      <c r="H78" s="182">
        <f>H79+H84</f>
        <v>1130.7</v>
      </c>
      <c r="I78" s="263"/>
      <c r="L78" s="1"/>
      <c r="M78" s="1"/>
    </row>
    <row r="79" spans="1:13" ht="32.25">
      <c r="A79" s="108"/>
      <c r="B79" s="214" t="s">
        <v>214</v>
      </c>
      <c r="C79" s="235" t="s">
        <v>105</v>
      </c>
      <c r="D79" s="11" t="s">
        <v>53</v>
      </c>
      <c r="E79" s="11" t="s">
        <v>42</v>
      </c>
      <c r="F79" s="11" t="s">
        <v>232</v>
      </c>
      <c r="G79" s="11"/>
      <c r="H79" s="182">
        <f>H80</f>
        <v>1130.7</v>
      </c>
      <c r="I79" s="263"/>
      <c r="L79" s="1"/>
      <c r="M79" s="1"/>
    </row>
    <row r="80" spans="1:13" ht="21.75" customHeight="1">
      <c r="A80" s="108"/>
      <c r="B80" s="214" t="s">
        <v>198</v>
      </c>
      <c r="C80" s="235" t="s">
        <v>105</v>
      </c>
      <c r="D80" s="11" t="s">
        <v>53</v>
      </c>
      <c r="E80" s="11" t="s">
        <v>42</v>
      </c>
      <c r="F80" s="11" t="s">
        <v>233</v>
      </c>
      <c r="G80" s="11"/>
      <c r="H80" s="182">
        <f>H81</f>
        <v>1130.7</v>
      </c>
      <c r="I80" s="263"/>
      <c r="L80" s="1"/>
      <c r="M80" s="1"/>
    </row>
    <row r="81" spans="1:13" ht="50.25" customHeight="1">
      <c r="A81" s="108"/>
      <c r="B81" s="214" t="s">
        <v>280</v>
      </c>
      <c r="C81" s="235" t="s">
        <v>105</v>
      </c>
      <c r="D81" s="11" t="s">
        <v>53</v>
      </c>
      <c r="E81" s="11" t="s">
        <v>42</v>
      </c>
      <c r="F81" s="11" t="s">
        <v>234</v>
      </c>
      <c r="G81" s="11"/>
      <c r="H81" s="182">
        <f>H82</f>
        <v>1130.7</v>
      </c>
      <c r="I81" s="263"/>
      <c r="L81" s="1"/>
      <c r="M81" s="1"/>
    </row>
    <row r="82" spans="1:13" ht="66" customHeight="1">
      <c r="A82" s="108"/>
      <c r="B82" s="214" t="s">
        <v>199</v>
      </c>
      <c r="C82" s="235" t="s">
        <v>105</v>
      </c>
      <c r="D82" s="11" t="s">
        <v>53</v>
      </c>
      <c r="E82" s="11" t="s">
        <v>42</v>
      </c>
      <c r="F82" s="11" t="s">
        <v>235</v>
      </c>
      <c r="G82" s="11"/>
      <c r="H82" s="182">
        <f>H83</f>
        <v>1130.7</v>
      </c>
      <c r="I82" s="263"/>
      <c r="L82" s="1"/>
      <c r="M82" s="1"/>
    </row>
    <row r="83" spans="1:13" ht="31.5">
      <c r="A83" s="107"/>
      <c r="B83" s="213" t="s">
        <v>263</v>
      </c>
      <c r="C83" s="235" t="s">
        <v>105</v>
      </c>
      <c r="D83" s="11" t="s">
        <v>53</v>
      </c>
      <c r="E83" s="11" t="s">
        <v>42</v>
      </c>
      <c r="F83" s="11" t="s">
        <v>235</v>
      </c>
      <c r="G83" s="11" t="s">
        <v>134</v>
      </c>
      <c r="H83" s="182">
        <v>1130.7</v>
      </c>
      <c r="I83" s="263"/>
      <c r="L83" s="1"/>
      <c r="M83" s="1"/>
    </row>
    <row r="84" spans="1:13" ht="32.25" hidden="1">
      <c r="A84" s="107"/>
      <c r="B84" s="214" t="s">
        <v>178</v>
      </c>
      <c r="C84" s="235" t="s">
        <v>105</v>
      </c>
      <c r="D84" s="11" t="s">
        <v>53</v>
      </c>
      <c r="E84" s="11" t="s">
        <v>42</v>
      </c>
      <c r="F84" s="11" t="s">
        <v>175</v>
      </c>
      <c r="G84" s="11"/>
      <c r="H84" s="182">
        <f>H85</f>
        <v>0</v>
      </c>
      <c r="I84" s="263"/>
      <c r="L84" s="1"/>
      <c r="M84" s="1"/>
    </row>
    <row r="85" spans="1:13" ht="48" hidden="1">
      <c r="A85" s="107"/>
      <c r="B85" s="214" t="s">
        <v>179</v>
      </c>
      <c r="C85" s="235" t="s">
        <v>105</v>
      </c>
      <c r="D85" s="11" t="s">
        <v>53</v>
      </c>
      <c r="E85" s="11" t="s">
        <v>42</v>
      </c>
      <c r="F85" s="11" t="s">
        <v>176</v>
      </c>
      <c r="G85" s="11"/>
      <c r="H85" s="182">
        <f>H86+H88</f>
        <v>0</v>
      </c>
      <c r="I85" s="263"/>
      <c r="L85" s="1"/>
      <c r="M85" s="1"/>
    </row>
    <row r="86" spans="1:13" ht="32.25" hidden="1">
      <c r="A86" s="107"/>
      <c r="B86" s="214" t="s">
        <v>180</v>
      </c>
      <c r="C86" s="235" t="s">
        <v>105</v>
      </c>
      <c r="D86" s="11" t="s">
        <v>53</v>
      </c>
      <c r="E86" s="11" t="s">
        <v>42</v>
      </c>
      <c r="F86" s="11" t="s">
        <v>177</v>
      </c>
      <c r="G86" s="11"/>
      <c r="H86" s="182">
        <f>H87</f>
        <v>0</v>
      </c>
      <c r="I86" s="263"/>
      <c r="L86" s="1"/>
      <c r="M86" s="1"/>
    </row>
    <row r="87" spans="1:13" ht="32.25" hidden="1">
      <c r="A87" s="107"/>
      <c r="B87" s="214" t="s">
        <v>138</v>
      </c>
      <c r="C87" s="235" t="s">
        <v>105</v>
      </c>
      <c r="D87" s="11" t="s">
        <v>53</v>
      </c>
      <c r="E87" s="11" t="s">
        <v>42</v>
      </c>
      <c r="F87" s="11" t="s">
        <v>177</v>
      </c>
      <c r="G87" s="11" t="s">
        <v>134</v>
      </c>
      <c r="H87" s="182"/>
      <c r="I87" s="263"/>
      <c r="L87" s="1"/>
      <c r="M87" s="1"/>
    </row>
    <row r="88" spans="1:13" ht="32.25" hidden="1">
      <c r="A88" s="107"/>
      <c r="B88" s="214" t="s">
        <v>180</v>
      </c>
      <c r="C88" s="235" t="s">
        <v>105</v>
      </c>
      <c r="D88" s="11" t="s">
        <v>53</v>
      </c>
      <c r="E88" s="11" t="s">
        <v>42</v>
      </c>
      <c r="F88" s="11" t="s">
        <v>188</v>
      </c>
      <c r="G88" s="11"/>
      <c r="H88" s="182">
        <f>H89</f>
        <v>0</v>
      </c>
      <c r="I88" s="263"/>
      <c r="L88" s="1"/>
      <c r="M88" s="1"/>
    </row>
    <row r="89" spans="1:13" ht="32.25" hidden="1">
      <c r="A89" s="107"/>
      <c r="B89" s="214" t="s">
        <v>138</v>
      </c>
      <c r="C89" s="235" t="s">
        <v>105</v>
      </c>
      <c r="D89" s="11" t="s">
        <v>53</v>
      </c>
      <c r="E89" s="11" t="s">
        <v>42</v>
      </c>
      <c r="F89" s="11" t="s">
        <v>188</v>
      </c>
      <c r="G89" s="11" t="s">
        <v>134</v>
      </c>
      <c r="H89" s="182"/>
      <c r="I89" s="263"/>
      <c r="L89" s="1"/>
      <c r="M89" s="1"/>
    </row>
    <row r="90" spans="1:13" ht="25.5" customHeight="1">
      <c r="A90" s="107"/>
      <c r="B90" s="228" t="s">
        <v>187</v>
      </c>
      <c r="C90" s="232" t="s">
        <v>105</v>
      </c>
      <c r="D90" s="181" t="s">
        <v>53</v>
      </c>
      <c r="E90" s="181" t="s">
        <v>169</v>
      </c>
      <c r="F90" s="11"/>
      <c r="G90" s="11"/>
      <c r="H90" s="195">
        <f>H91+H99</f>
        <v>123</v>
      </c>
      <c r="I90" s="263"/>
      <c r="L90" s="1"/>
      <c r="M90" s="1"/>
    </row>
    <row r="91" spans="1:13" ht="48">
      <c r="A91" s="107"/>
      <c r="B91" s="214" t="s">
        <v>236</v>
      </c>
      <c r="C91" s="235" t="s">
        <v>105</v>
      </c>
      <c r="D91" s="11" t="s">
        <v>53</v>
      </c>
      <c r="E91" s="11" t="s">
        <v>169</v>
      </c>
      <c r="F91" s="11" t="s">
        <v>237</v>
      </c>
      <c r="G91" s="11"/>
      <c r="H91" s="182">
        <f>H92</f>
        <v>5</v>
      </c>
      <c r="I91" s="263"/>
      <c r="L91" s="1"/>
      <c r="M91" s="1"/>
    </row>
    <row r="92" spans="1:13" ht="18.75">
      <c r="A92" s="107"/>
      <c r="B92" s="214" t="s">
        <v>198</v>
      </c>
      <c r="C92" s="235" t="s">
        <v>105</v>
      </c>
      <c r="D92" s="11" t="s">
        <v>53</v>
      </c>
      <c r="E92" s="11" t="s">
        <v>169</v>
      </c>
      <c r="F92" s="11" t="s">
        <v>238</v>
      </c>
      <c r="G92" s="11"/>
      <c r="H92" s="182">
        <f>H93</f>
        <v>5</v>
      </c>
      <c r="I92" s="263"/>
      <c r="L92" s="1"/>
      <c r="M92" s="1"/>
    </row>
    <row r="93" spans="1:13" ht="32.25">
      <c r="A93" s="107"/>
      <c r="B93" s="214" t="s">
        <v>281</v>
      </c>
      <c r="C93" s="235" t="s">
        <v>105</v>
      </c>
      <c r="D93" s="11" t="s">
        <v>53</v>
      </c>
      <c r="E93" s="11" t="s">
        <v>169</v>
      </c>
      <c r="F93" s="11" t="s">
        <v>239</v>
      </c>
      <c r="G93" s="11"/>
      <c r="H93" s="182">
        <f>H94</f>
        <v>5</v>
      </c>
      <c r="I93" s="263"/>
      <c r="L93" s="1"/>
      <c r="M93" s="1"/>
    </row>
    <row r="94" spans="1:13" ht="32.25">
      <c r="A94" s="107"/>
      <c r="B94" s="214" t="s">
        <v>289</v>
      </c>
      <c r="C94" s="235" t="s">
        <v>105</v>
      </c>
      <c r="D94" s="11" t="s">
        <v>53</v>
      </c>
      <c r="E94" s="11" t="s">
        <v>169</v>
      </c>
      <c r="F94" s="11" t="s">
        <v>314</v>
      </c>
      <c r="G94" s="11"/>
      <c r="H94" s="182">
        <f>H95</f>
        <v>5</v>
      </c>
      <c r="I94" s="263"/>
      <c r="L94" s="1"/>
      <c r="M94" s="1"/>
    </row>
    <row r="95" spans="1:13" ht="31.5">
      <c r="A95" s="107"/>
      <c r="B95" s="213" t="s">
        <v>263</v>
      </c>
      <c r="C95" s="235" t="s">
        <v>105</v>
      </c>
      <c r="D95" s="11" t="s">
        <v>53</v>
      </c>
      <c r="E95" s="11" t="s">
        <v>169</v>
      </c>
      <c r="F95" s="11" t="s">
        <v>314</v>
      </c>
      <c r="G95" s="11" t="s">
        <v>134</v>
      </c>
      <c r="H95" s="182">
        <v>5</v>
      </c>
      <c r="I95" s="263"/>
      <c r="L95" s="1"/>
      <c r="M95" s="1"/>
    </row>
    <row r="96" spans="1:13" ht="18.75" hidden="1">
      <c r="A96" s="107"/>
      <c r="B96" s="214"/>
      <c r="C96" s="235" t="s">
        <v>105</v>
      </c>
      <c r="D96" s="11" t="s">
        <v>53</v>
      </c>
      <c r="E96" s="11" t="s">
        <v>169</v>
      </c>
      <c r="F96" s="11"/>
      <c r="G96" s="11"/>
      <c r="H96" s="182"/>
      <c r="I96" s="263"/>
      <c r="L96" s="1"/>
      <c r="M96" s="1"/>
    </row>
    <row r="97" spans="1:13" ht="18.75" hidden="1">
      <c r="A97" s="107"/>
      <c r="B97" s="214"/>
      <c r="C97" s="235" t="s">
        <v>105</v>
      </c>
      <c r="D97" s="11" t="s">
        <v>53</v>
      </c>
      <c r="E97" s="11" t="s">
        <v>169</v>
      </c>
      <c r="F97" s="11"/>
      <c r="G97" s="11"/>
      <c r="H97" s="182"/>
      <c r="I97" s="263"/>
      <c r="L97" s="1"/>
      <c r="M97" s="1"/>
    </row>
    <row r="98" spans="1:13" ht="32.25" hidden="1">
      <c r="A98" s="107"/>
      <c r="B98" s="214" t="s">
        <v>138</v>
      </c>
      <c r="C98" s="235" t="s">
        <v>105</v>
      </c>
      <c r="D98" s="11" t="s">
        <v>53</v>
      </c>
      <c r="E98" s="11" t="s">
        <v>169</v>
      </c>
      <c r="F98" s="11"/>
      <c r="G98" s="11" t="s">
        <v>134</v>
      </c>
      <c r="H98" s="182"/>
      <c r="I98" s="263"/>
      <c r="L98" s="1"/>
      <c r="M98" s="1"/>
    </row>
    <row r="99" spans="1:13" ht="33" customHeight="1">
      <c r="A99" s="107"/>
      <c r="B99" s="214" t="s">
        <v>332</v>
      </c>
      <c r="C99" s="235" t="s">
        <v>105</v>
      </c>
      <c r="D99" s="11" t="s">
        <v>53</v>
      </c>
      <c r="E99" s="11" t="s">
        <v>169</v>
      </c>
      <c r="F99" s="11" t="s">
        <v>219</v>
      </c>
      <c r="G99" s="11"/>
      <c r="H99" s="182">
        <f>H100</f>
        <v>118</v>
      </c>
      <c r="I99" s="263"/>
      <c r="L99" s="1"/>
      <c r="M99" s="1"/>
    </row>
    <row r="100" spans="1:13" ht="18.75">
      <c r="A100" s="107"/>
      <c r="B100" s="214" t="s">
        <v>198</v>
      </c>
      <c r="C100" s="235" t="s">
        <v>105</v>
      </c>
      <c r="D100" s="11" t="s">
        <v>53</v>
      </c>
      <c r="E100" s="11" t="s">
        <v>169</v>
      </c>
      <c r="F100" s="11" t="s">
        <v>220</v>
      </c>
      <c r="G100" s="11"/>
      <c r="H100" s="182">
        <f>H101</f>
        <v>118</v>
      </c>
      <c r="I100" s="263"/>
      <c r="L100" s="1"/>
      <c r="M100" s="1"/>
    </row>
    <row r="101" spans="1:13" ht="36" customHeight="1">
      <c r="A101" s="107"/>
      <c r="B101" s="214" t="s">
        <v>333</v>
      </c>
      <c r="C101" s="235" t="s">
        <v>105</v>
      </c>
      <c r="D101" s="11" t="s">
        <v>53</v>
      </c>
      <c r="E101" s="11" t="s">
        <v>169</v>
      </c>
      <c r="F101" s="11" t="s">
        <v>330</v>
      </c>
      <c r="G101" s="11"/>
      <c r="H101" s="182">
        <f>H102</f>
        <v>118</v>
      </c>
      <c r="I101" s="263"/>
      <c r="L101" s="1"/>
      <c r="M101" s="1"/>
    </row>
    <row r="102" spans="1:13" ht="35.25" customHeight="1">
      <c r="A102" s="107"/>
      <c r="B102" s="214" t="s">
        <v>334</v>
      </c>
      <c r="C102" s="235" t="s">
        <v>105</v>
      </c>
      <c r="D102" s="11" t="s">
        <v>53</v>
      </c>
      <c r="E102" s="11" t="s">
        <v>169</v>
      </c>
      <c r="F102" s="11" t="s">
        <v>331</v>
      </c>
      <c r="G102" s="11"/>
      <c r="H102" s="182">
        <f>H103</f>
        <v>118</v>
      </c>
      <c r="I102" s="263"/>
      <c r="L102" s="1"/>
      <c r="M102" s="1"/>
    </row>
    <row r="103" spans="1:13" ht="31.5">
      <c r="A103" s="107"/>
      <c r="B103" s="213" t="s">
        <v>263</v>
      </c>
      <c r="C103" s="235" t="s">
        <v>105</v>
      </c>
      <c r="D103" s="11" t="s">
        <v>53</v>
      </c>
      <c r="E103" s="11" t="s">
        <v>169</v>
      </c>
      <c r="F103" s="11" t="s">
        <v>331</v>
      </c>
      <c r="G103" s="11" t="s">
        <v>134</v>
      </c>
      <c r="H103" s="182">
        <v>118</v>
      </c>
      <c r="I103" s="263"/>
      <c r="L103" s="1"/>
      <c r="M103" s="1"/>
    </row>
    <row r="104" spans="1:13" ht="21.75" customHeight="1">
      <c r="A104" s="107"/>
      <c r="B104" s="220" t="s">
        <v>25</v>
      </c>
      <c r="C104" s="235" t="s">
        <v>105</v>
      </c>
      <c r="D104" s="181" t="s">
        <v>38</v>
      </c>
      <c r="E104" s="11"/>
      <c r="F104" s="11"/>
      <c r="G104" s="11"/>
      <c r="H104" s="195">
        <f>H113+H105+H125</f>
        <v>996.5999999999999</v>
      </c>
      <c r="I104" s="263"/>
      <c r="L104" s="1"/>
      <c r="M104" s="1"/>
    </row>
    <row r="105" spans="1:13" ht="21.75" customHeight="1">
      <c r="A105" s="107"/>
      <c r="B105" s="191" t="s">
        <v>210</v>
      </c>
      <c r="C105" s="235" t="s">
        <v>105</v>
      </c>
      <c r="D105" s="11" t="s">
        <v>38</v>
      </c>
      <c r="E105" s="11" t="s">
        <v>48</v>
      </c>
      <c r="F105" s="11"/>
      <c r="G105" s="11"/>
      <c r="H105" s="182">
        <f>H106</f>
        <v>393.5</v>
      </c>
      <c r="I105" s="263"/>
      <c r="L105" s="1"/>
      <c r="M105" s="1"/>
    </row>
    <row r="106" spans="1:13" ht="39.75" customHeight="1">
      <c r="A106" s="107"/>
      <c r="B106" s="191" t="s">
        <v>217</v>
      </c>
      <c r="C106" s="235" t="s">
        <v>105</v>
      </c>
      <c r="D106" s="11" t="s">
        <v>38</v>
      </c>
      <c r="E106" s="11" t="s">
        <v>48</v>
      </c>
      <c r="F106" s="11" t="s">
        <v>240</v>
      </c>
      <c r="G106" s="11"/>
      <c r="H106" s="182">
        <f>H107</f>
        <v>393.5</v>
      </c>
      <c r="I106" s="263"/>
      <c r="L106" s="1"/>
      <c r="M106" s="1"/>
    </row>
    <row r="107" spans="1:13" ht="21.75" customHeight="1">
      <c r="A107" s="107"/>
      <c r="B107" s="191" t="s">
        <v>207</v>
      </c>
      <c r="C107" s="235" t="s">
        <v>105</v>
      </c>
      <c r="D107" s="11" t="s">
        <v>38</v>
      </c>
      <c r="E107" s="11" t="s">
        <v>48</v>
      </c>
      <c r="F107" s="11" t="s">
        <v>241</v>
      </c>
      <c r="G107" s="11"/>
      <c r="H107" s="182">
        <f>H108</f>
        <v>393.5</v>
      </c>
      <c r="I107" s="263"/>
      <c r="L107" s="1"/>
      <c r="M107" s="1"/>
    </row>
    <row r="108" spans="1:13" ht="32.25" customHeight="1">
      <c r="A108" s="107"/>
      <c r="B108" s="191" t="s">
        <v>288</v>
      </c>
      <c r="C108" s="235" t="s">
        <v>105</v>
      </c>
      <c r="D108" s="11" t="s">
        <v>38</v>
      </c>
      <c r="E108" s="11" t="s">
        <v>48</v>
      </c>
      <c r="F108" s="11" t="s">
        <v>242</v>
      </c>
      <c r="G108" s="11"/>
      <c r="H108" s="182">
        <f>H109+H111</f>
        <v>393.5</v>
      </c>
      <c r="I108" s="263"/>
      <c r="L108" s="1"/>
      <c r="M108" s="1"/>
    </row>
    <row r="109" spans="1:13" ht="32.25" customHeight="1">
      <c r="A109" s="107"/>
      <c r="B109" s="191" t="s">
        <v>316</v>
      </c>
      <c r="C109" s="235" t="s">
        <v>105</v>
      </c>
      <c r="D109" s="11" t="s">
        <v>38</v>
      </c>
      <c r="E109" s="11" t="s">
        <v>48</v>
      </c>
      <c r="F109" s="11" t="s">
        <v>243</v>
      </c>
      <c r="G109" s="11"/>
      <c r="H109" s="182">
        <f>H110</f>
        <v>300</v>
      </c>
      <c r="I109" s="263"/>
      <c r="L109" s="1"/>
      <c r="M109" s="1"/>
    </row>
    <row r="110" spans="1:13" ht="33.75" customHeight="1">
      <c r="A110" s="107"/>
      <c r="B110" s="213" t="s">
        <v>263</v>
      </c>
      <c r="C110" s="235" t="s">
        <v>105</v>
      </c>
      <c r="D110" s="11" t="s">
        <v>38</v>
      </c>
      <c r="E110" s="11" t="s">
        <v>48</v>
      </c>
      <c r="F110" s="11" t="s">
        <v>243</v>
      </c>
      <c r="G110" s="11" t="s">
        <v>134</v>
      </c>
      <c r="H110" s="182">
        <v>300</v>
      </c>
      <c r="I110" s="263"/>
      <c r="L110" s="1"/>
      <c r="M110" s="1"/>
    </row>
    <row r="111" spans="1:13" ht="36.75" customHeight="1">
      <c r="A111" s="107"/>
      <c r="B111" s="191" t="s">
        <v>315</v>
      </c>
      <c r="C111" s="235" t="s">
        <v>105</v>
      </c>
      <c r="D111" s="11" t="s">
        <v>38</v>
      </c>
      <c r="E111" s="11" t="s">
        <v>48</v>
      </c>
      <c r="F111" s="11" t="s">
        <v>268</v>
      </c>
      <c r="G111" s="11"/>
      <c r="H111" s="182">
        <f>H112</f>
        <v>93.5</v>
      </c>
      <c r="I111" s="263"/>
      <c r="L111" s="1"/>
      <c r="M111" s="1"/>
    </row>
    <row r="112" spans="1:13" ht="33.75" customHeight="1">
      <c r="A112" s="107"/>
      <c r="B112" s="213" t="s">
        <v>263</v>
      </c>
      <c r="C112" s="235" t="s">
        <v>105</v>
      </c>
      <c r="D112" s="11" t="s">
        <v>38</v>
      </c>
      <c r="E112" s="11" t="s">
        <v>48</v>
      </c>
      <c r="F112" s="11" t="s">
        <v>268</v>
      </c>
      <c r="G112" s="11" t="s">
        <v>134</v>
      </c>
      <c r="H112" s="182">
        <v>93.5</v>
      </c>
      <c r="I112" s="263"/>
      <c r="L112" s="1"/>
      <c r="M112" s="1"/>
    </row>
    <row r="113" spans="1:13" ht="18.75">
      <c r="A113" s="108"/>
      <c r="B113" s="191" t="s">
        <v>104</v>
      </c>
      <c r="C113" s="235" t="s">
        <v>105</v>
      </c>
      <c r="D113" s="11" t="s">
        <v>38</v>
      </c>
      <c r="E113" s="11" t="s">
        <v>49</v>
      </c>
      <c r="F113" s="11"/>
      <c r="G113" s="11"/>
      <c r="H113" s="182">
        <f>H114</f>
        <v>580.3</v>
      </c>
      <c r="I113" s="263"/>
      <c r="L113" s="1"/>
      <c r="M113" s="1"/>
    </row>
    <row r="114" spans="1:13" ht="35.25" customHeight="1">
      <c r="A114" s="108"/>
      <c r="B114" s="191" t="s">
        <v>217</v>
      </c>
      <c r="C114" s="235" t="s">
        <v>105</v>
      </c>
      <c r="D114" s="11" t="s">
        <v>38</v>
      </c>
      <c r="E114" s="11" t="s">
        <v>49</v>
      </c>
      <c r="F114" s="11" t="s">
        <v>240</v>
      </c>
      <c r="G114" s="11"/>
      <c r="H114" s="182">
        <f>H115</f>
        <v>580.3</v>
      </c>
      <c r="I114" s="263"/>
      <c r="L114" s="1"/>
      <c r="M114" s="1"/>
    </row>
    <row r="115" spans="1:13" ht="18.75">
      <c r="A115" s="108"/>
      <c r="B115" s="191" t="s">
        <v>104</v>
      </c>
      <c r="C115" s="235" t="s">
        <v>105</v>
      </c>
      <c r="D115" s="11" t="s">
        <v>38</v>
      </c>
      <c r="E115" s="11" t="s">
        <v>49</v>
      </c>
      <c r="F115" s="11" t="s">
        <v>244</v>
      </c>
      <c r="G115" s="11"/>
      <c r="H115" s="182">
        <f>H116+H119+H122</f>
        <v>580.3</v>
      </c>
      <c r="I115" s="263"/>
      <c r="L115" s="1"/>
      <c r="M115" s="1"/>
    </row>
    <row r="116" spans="1:13" ht="32.25">
      <c r="A116" s="108"/>
      <c r="B116" s="265" t="s">
        <v>290</v>
      </c>
      <c r="C116" s="235" t="s">
        <v>105</v>
      </c>
      <c r="D116" s="11" t="s">
        <v>38</v>
      </c>
      <c r="E116" s="11" t="s">
        <v>49</v>
      </c>
      <c r="F116" s="11" t="s">
        <v>245</v>
      </c>
      <c r="G116" s="11"/>
      <c r="H116" s="182">
        <f>H117</f>
        <v>125</v>
      </c>
      <c r="I116" s="263"/>
      <c r="L116" s="1"/>
      <c r="M116" s="1"/>
    </row>
    <row r="117" spans="1:13" ht="18.75">
      <c r="A117" s="108"/>
      <c r="B117" s="266" t="s">
        <v>107</v>
      </c>
      <c r="C117" s="235" t="s">
        <v>105</v>
      </c>
      <c r="D117" s="11" t="s">
        <v>38</v>
      </c>
      <c r="E117" s="11" t="s">
        <v>49</v>
      </c>
      <c r="F117" s="11" t="s">
        <v>246</v>
      </c>
      <c r="G117" s="11"/>
      <c r="H117" s="182">
        <f>H118</f>
        <v>125</v>
      </c>
      <c r="I117" s="263"/>
      <c r="L117" s="1"/>
      <c r="M117" s="1"/>
    </row>
    <row r="118" spans="1:13" ht="33.75" customHeight="1">
      <c r="A118" s="108"/>
      <c r="B118" s="213" t="s">
        <v>263</v>
      </c>
      <c r="C118" s="235" t="s">
        <v>105</v>
      </c>
      <c r="D118" s="11" t="s">
        <v>38</v>
      </c>
      <c r="E118" s="11" t="s">
        <v>49</v>
      </c>
      <c r="F118" s="11" t="s">
        <v>246</v>
      </c>
      <c r="G118" s="11" t="s">
        <v>134</v>
      </c>
      <c r="H118" s="182">
        <v>125</v>
      </c>
      <c r="I118" s="263"/>
      <c r="L118" s="1"/>
      <c r="M118" s="1"/>
    </row>
    <row r="119" spans="1:13" ht="31.5" customHeight="1">
      <c r="A119" s="108"/>
      <c r="B119" s="265" t="s">
        <v>291</v>
      </c>
      <c r="C119" s="235" t="s">
        <v>105</v>
      </c>
      <c r="D119" s="11" t="s">
        <v>38</v>
      </c>
      <c r="E119" s="11" t="s">
        <v>49</v>
      </c>
      <c r="F119" s="11" t="s">
        <v>247</v>
      </c>
      <c r="G119" s="11"/>
      <c r="H119" s="182">
        <f>H120</f>
        <v>215</v>
      </c>
      <c r="I119" s="263"/>
      <c r="L119" s="1"/>
      <c r="M119" s="1"/>
    </row>
    <row r="120" spans="1:13" ht="18" customHeight="1">
      <c r="A120" s="108"/>
      <c r="B120" s="267" t="s">
        <v>108</v>
      </c>
      <c r="C120" s="235" t="s">
        <v>105</v>
      </c>
      <c r="D120" s="11" t="s">
        <v>38</v>
      </c>
      <c r="E120" s="11" t="s">
        <v>49</v>
      </c>
      <c r="F120" s="11" t="s">
        <v>248</v>
      </c>
      <c r="G120" s="11"/>
      <c r="H120" s="182">
        <f>H121</f>
        <v>215</v>
      </c>
      <c r="I120" s="263"/>
      <c r="L120" s="1"/>
      <c r="M120" s="1"/>
    </row>
    <row r="121" spans="1:13" ht="33.75" customHeight="1">
      <c r="A121" s="108"/>
      <c r="B121" s="213" t="s">
        <v>263</v>
      </c>
      <c r="C121" s="235" t="s">
        <v>105</v>
      </c>
      <c r="D121" s="11" t="s">
        <v>38</v>
      </c>
      <c r="E121" s="11" t="s">
        <v>49</v>
      </c>
      <c r="F121" s="11" t="s">
        <v>248</v>
      </c>
      <c r="G121" s="11" t="s">
        <v>134</v>
      </c>
      <c r="H121" s="182">
        <v>215</v>
      </c>
      <c r="I121" s="263"/>
      <c r="L121" s="1"/>
      <c r="M121" s="1"/>
    </row>
    <row r="122" spans="1:13" ht="18.75" customHeight="1">
      <c r="A122" s="108"/>
      <c r="B122" s="266" t="s">
        <v>292</v>
      </c>
      <c r="C122" s="235" t="s">
        <v>105</v>
      </c>
      <c r="D122" s="11" t="s">
        <v>38</v>
      </c>
      <c r="E122" s="11" t="s">
        <v>49</v>
      </c>
      <c r="F122" s="11" t="s">
        <v>249</v>
      </c>
      <c r="G122" s="11"/>
      <c r="H122" s="182">
        <f>H123</f>
        <v>240.3</v>
      </c>
      <c r="I122" s="263"/>
      <c r="L122" s="1"/>
      <c r="M122" s="1"/>
    </row>
    <row r="123" spans="1:13" ht="18.75" customHeight="1">
      <c r="A123" s="108"/>
      <c r="B123" s="266" t="s">
        <v>293</v>
      </c>
      <c r="C123" s="235" t="s">
        <v>105</v>
      </c>
      <c r="D123" s="11" t="s">
        <v>38</v>
      </c>
      <c r="E123" s="11" t="s">
        <v>49</v>
      </c>
      <c r="F123" s="11" t="s">
        <v>250</v>
      </c>
      <c r="G123" s="11"/>
      <c r="H123" s="182">
        <f>H124</f>
        <v>240.3</v>
      </c>
      <c r="I123" s="263"/>
      <c r="L123" s="1"/>
      <c r="M123" s="1"/>
    </row>
    <row r="124" spans="1:13" ht="33" customHeight="1">
      <c r="A124" s="108"/>
      <c r="B124" s="213" t="s">
        <v>263</v>
      </c>
      <c r="C124" s="235" t="s">
        <v>105</v>
      </c>
      <c r="D124" s="11" t="s">
        <v>38</v>
      </c>
      <c r="E124" s="11" t="s">
        <v>49</v>
      </c>
      <c r="F124" s="11" t="s">
        <v>250</v>
      </c>
      <c r="G124" s="11" t="s">
        <v>134</v>
      </c>
      <c r="H124" s="182">
        <v>240.3</v>
      </c>
      <c r="I124" s="263"/>
      <c r="L124" s="1"/>
      <c r="M124" s="1"/>
    </row>
    <row r="125" spans="1:13" ht="33" customHeight="1">
      <c r="A125" s="108"/>
      <c r="B125" s="213" t="s">
        <v>335</v>
      </c>
      <c r="C125" s="235" t="s">
        <v>105</v>
      </c>
      <c r="D125" s="11" t="s">
        <v>38</v>
      </c>
      <c r="E125" s="11" t="s">
        <v>38</v>
      </c>
      <c r="F125" s="11"/>
      <c r="G125" s="11"/>
      <c r="H125" s="182">
        <f>H126</f>
        <v>22.8</v>
      </c>
      <c r="I125" s="263"/>
      <c r="L125" s="1"/>
      <c r="M125" s="1"/>
    </row>
    <row r="126" spans="1:13" ht="39.75" customHeight="1">
      <c r="A126" s="108"/>
      <c r="B126" s="191" t="s">
        <v>217</v>
      </c>
      <c r="C126" s="235" t="s">
        <v>105</v>
      </c>
      <c r="D126" s="11" t="s">
        <v>38</v>
      </c>
      <c r="E126" s="11" t="s">
        <v>38</v>
      </c>
      <c r="F126" s="11" t="s">
        <v>240</v>
      </c>
      <c r="G126" s="11"/>
      <c r="H126" s="182">
        <f>H127</f>
        <v>22.8</v>
      </c>
      <c r="I126" s="263"/>
      <c r="L126" s="1"/>
      <c r="M126" s="1"/>
    </row>
    <row r="127" spans="1:13" ht="24" customHeight="1">
      <c r="A127" s="108"/>
      <c r="B127" s="213" t="s">
        <v>198</v>
      </c>
      <c r="C127" s="235" t="s">
        <v>105</v>
      </c>
      <c r="D127" s="11" t="s">
        <v>38</v>
      </c>
      <c r="E127" s="11" t="s">
        <v>38</v>
      </c>
      <c r="F127" s="11" t="s">
        <v>338</v>
      </c>
      <c r="G127" s="11"/>
      <c r="H127" s="182">
        <f>H128</f>
        <v>22.8</v>
      </c>
      <c r="I127" s="263"/>
      <c r="L127" s="1"/>
      <c r="M127" s="1"/>
    </row>
    <row r="128" spans="1:13" ht="35.25" customHeight="1">
      <c r="A128" s="108"/>
      <c r="B128" s="213" t="s">
        <v>340</v>
      </c>
      <c r="C128" s="235" t="s">
        <v>105</v>
      </c>
      <c r="D128" s="11" t="s">
        <v>38</v>
      </c>
      <c r="E128" s="11" t="s">
        <v>38</v>
      </c>
      <c r="F128" s="11" t="s">
        <v>339</v>
      </c>
      <c r="G128" s="11"/>
      <c r="H128" s="182">
        <f>H129</f>
        <v>22.8</v>
      </c>
      <c r="I128" s="263"/>
      <c r="L128" s="1"/>
      <c r="M128" s="1"/>
    </row>
    <row r="129" spans="1:13" ht="134.25" customHeight="1">
      <c r="A129" s="108"/>
      <c r="B129" s="278" t="s">
        <v>336</v>
      </c>
      <c r="C129" s="235" t="s">
        <v>105</v>
      </c>
      <c r="D129" s="11" t="s">
        <v>38</v>
      </c>
      <c r="E129" s="11" t="s">
        <v>38</v>
      </c>
      <c r="F129" s="11" t="s">
        <v>337</v>
      </c>
      <c r="G129" s="11"/>
      <c r="H129" s="182">
        <f>H130</f>
        <v>22.8</v>
      </c>
      <c r="I129" s="263"/>
      <c r="L129" s="1"/>
      <c r="M129" s="1"/>
    </row>
    <row r="130" spans="1:13" ht="35.25" customHeight="1">
      <c r="A130" s="108"/>
      <c r="B130" s="213" t="s">
        <v>263</v>
      </c>
      <c r="C130" s="235" t="s">
        <v>105</v>
      </c>
      <c r="D130" s="11" t="s">
        <v>38</v>
      </c>
      <c r="E130" s="11" t="s">
        <v>38</v>
      </c>
      <c r="F130" s="11" t="s">
        <v>337</v>
      </c>
      <c r="G130" s="11" t="s">
        <v>134</v>
      </c>
      <c r="H130" s="182">
        <v>22.8</v>
      </c>
      <c r="I130" s="263"/>
      <c r="L130" s="1"/>
      <c r="M130" s="1"/>
    </row>
    <row r="131" spans="1:9" s="5" customFormat="1" ht="18.75">
      <c r="A131" s="107"/>
      <c r="B131" s="236" t="s">
        <v>12</v>
      </c>
      <c r="C131" s="235" t="s">
        <v>105</v>
      </c>
      <c r="D131" s="181" t="s">
        <v>41</v>
      </c>
      <c r="E131" s="11"/>
      <c r="F131" s="11"/>
      <c r="G131" s="11"/>
      <c r="H131" s="195">
        <f>H132</f>
        <v>2264.8</v>
      </c>
      <c r="I131" s="263"/>
    </row>
    <row r="132" spans="1:9" s="5" customFormat="1" ht="18.75">
      <c r="A132" s="108"/>
      <c r="B132" s="213" t="s">
        <v>90</v>
      </c>
      <c r="C132" s="235" t="s">
        <v>105</v>
      </c>
      <c r="D132" s="11" t="s">
        <v>41</v>
      </c>
      <c r="E132" s="11" t="s">
        <v>47</v>
      </c>
      <c r="F132" s="11"/>
      <c r="G132" s="11"/>
      <c r="H132" s="182">
        <f>H133+H153+H160+H163</f>
        <v>2264.8</v>
      </c>
      <c r="I132" s="263"/>
    </row>
    <row r="133" spans="1:9" s="5" customFormat="1" ht="31.5">
      <c r="A133" s="108"/>
      <c r="B133" s="213" t="s">
        <v>211</v>
      </c>
      <c r="C133" s="235" t="s">
        <v>105</v>
      </c>
      <c r="D133" s="11" t="s">
        <v>41</v>
      </c>
      <c r="E133" s="11" t="s">
        <v>47</v>
      </c>
      <c r="F133" s="11" t="s">
        <v>251</v>
      </c>
      <c r="G133" s="11"/>
      <c r="H133" s="182">
        <f>H134+H145</f>
        <v>2264.8</v>
      </c>
      <c r="I133" s="263"/>
    </row>
    <row r="134" spans="1:9" s="5" customFormat="1" ht="31.5">
      <c r="A134" s="108"/>
      <c r="B134" s="213" t="s">
        <v>192</v>
      </c>
      <c r="C134" s="235" t="s">
        <v>105</v>
      </c>
      <c r="D134" s="11" t="s">
        <v>41</v>
      </c>
      <c r="E134" s="11" t="s">
        <v>47</v>
      </c>
      <c r="F134" s="11" t="s">
        <v>252</v>
      </c>
      <c r="G134" s="11"/>
      <c r="H134" s="182">
        <f>H135+H142</f>
        <v>1415.5</v>
      </c>
      <c r="I134" s="263"/>
    </row>
    <row r="135" spans="1:9" s="5" customFormat="1" ht="21.75" customHeight="1">
      <c r="A135" s="108"/>
      <c r="B135" s="213" t="s">
        <v>300</v>
      </c>
      <c r="C135" s="235" t="s">
        <v>105</v>
      </c>
      <c r="D135" s="11" t="s">
        <v>41</v>
      </c>
      <c r="E135" s="11" t="s">
        <v>47</v>
      </c>
      <c r="F135" s="11" t="s">
        <v>253</v>
      </c>
      <c r="G135" s="11"/>
      <c r="H135" s="182">
        <f>H136</f>
        <v>1370.5</v>
      </c>
      <c r="I135" s="263"/>
    </row>
    <row r="136" spans="1:9" s="5" customFormat="1" ht="65.25" customHeight="1">
      <c r="A136" s="108"/>
      <c r="B136" s="213" t="s">
        <v>191</v>
      </c>
      <c r="C136" s="235" t="s">
        <v>105</v>
      </c>
      <c r="D136" s="11" t="s">
        <v>41</v>
      </c>
      <c r="E136" s="11" t="s">
        <v>47</v>
      </c>
      <c r="F136" s="11" t="s">
        <v>254</v>
      </c>
      <c r="G136" s="11"/>
      <c r="H136" s="182">
        <f>H137+H138+H139</f>
        <v>1370.5</v>
      </c>
      <c r="I136" s="263"/>
    </row>
    <row r="137" spans="1:9" s="5" customFormat="1" ht="69" customHeight="1">
      <c r="A137" s="108"/>
      <c r="B137" s="213" t="s">
        <v>137</v>
      </c>
      <c r="C137" s="235" t="s">
        <v>105</v>
      </c>
      <c r="D137" s="11" t="s">
        <v>41</v>
      </c>
      <c r="E137" s="11" t="s">
        <v>47</v>
      </c>
      <c r="F137" s="11" t="s">
        <v>254</v>
      </c>
      <c r="G137" s="11" t="s">
        <v>133</v>
      </c>
      <c r="H137" s="182">
        <v>939</v>
      </c>
      <c r="I137" s="263"/>
    </row>
    <row r="138" spans="1:10" s="5" customFormat="1" ht="31.5">
      <c r="A138" s="108"/>
      <c r="B138" s="213" t="s">
        <v>263</v>
      </c>
      <c r="C138" s="235" t="s">
        <v>105</v>
      </c>
      <c r="D138" s="11" t="s">
        <v>41</v>
      </c>
      <c r="E138" s="11" t="s">
        <v>47</v>
      </c>
      <c r="F138" s="11" t="s">
        <v>254</v>
      </c>
      <c r="G138" s="11" t="s">
        <v>134</v>
      </c>
      <c r="H138" s="182">
        <v>404</v>
      </c>
      <c r="I138" s="123"/>
      <c r="J138" s="1"/>
    </row>
    <row r="139" spans="1:9" s="5" customFormat="1" ht="18.75">
      <c r="A139" s="108"/>
      <c r="B139" s="213" t="s">
        <v>140</v>
      </c>
      <c r="C139" s="235" t="s">
        <v>105</v>
      </c>
      <c r="D139" s="11" t="s">
        <v>41</v>
      </c>
      <c r="E139" s="11" t="s">
        <v>47</v>
      </c>
      <c r="F139" s="11" t="s">
        <v>254</v>
      </c>
      <c r="G139" s="11" t="s">
        <v>135</v>
      </c>
      <c r="H139" s="182">
        <v>27.5</v>
      </c>
      <c r="I139" s="123"/>
    </row>
    <row r="140" spans="1:9" s="5" customFormat="1" ht="47.25" hidden="1">
      <c r="A140" s="108"/>
      <c r="B140" s="213" t="s">
        <v>160</v>
      </c>
      <c r="C140" s="235" t="s">
        <v>105</v>
      </c>
      <c r="D140" s="11" t="s">
        <v>41</v>
      </c>
      <c r="E140" s="11" t="s">
        <v>47</v>
      </c>
      <c r="F140" s="11" t="s">
        <v>193</v>
      </c>
      <c r="G140" s="11"/>
      <c r="H140" s="182">
        <f>H141</f>
        <v>0</v>
      </c>
      <c r="I140" s="123"/>
    </row>
    <row r="141" spans="1:9" s="5" customFormat="1" ht="69.75" customHeight="1" hidden="1">
      <c r="A141" s="108"/>
      <c r="B141" s="213" t="s">
        <v>137</v>
      </c>
      <c r="C141" s="235" t="s">
        <v>105</v>
      </c>
      <c r="D141" s="11" t="s">
        <v>41</v>
      </c>
      <c r="E141" s="11" t="s">
        <v>47</v>
      </c>
      <c r="F141" s="11" t="s">
        <v>193</v>
      </c>
      <c r="G141" s="11" t="s">
        <v>133</v>
      </c>
      <c r="H141" s="182"/>
      <c r="I141" s="123"/>
    </row>
    <row r="142" spans="1:9" s="5" customFormat="1" ht="35.25" customHeight="1">
      <c r="A142" s="108"/>
      <c r="B142" s="213" t="s">
        <v>262</v>
      </c>
      <c r="C142" s="235" t="s">
        <v>105</v>
      </c>
      <c r="D142" s="11" t="s">
        <v>41</v>
      </c>
      <c r="E142" s="11" t="s">
        <v>47</v>
      </c>
      <c r="F142" s="11" t="s">
        <v>294</v>
      </c>
      <c r="G142" s="11"/>
      <c r="H142" s="182">
        <f>H143</f>
        <v>45</v>
      </c>
      <c r="I142" s="123"/>
    </row>
    <row r="143" spans="1:9" s="5" customFormat="1" ht="30.75" customHeight="1">
      <c r="A143" s="108"/>
      <c r="B143" s="214" t="s">
        <v>296</v>
      </c>
      <c r="C143" s="235" t="s">
        <v>105</v>
      </c>
      <c r="D143" s="11" t="s">
        <v>41</v>
      </c>
      <c r="E143" s="11" t="s">
        <v>47</v>
      </c>
      <c r="F143" s="11" t="s">
        <v>295</v>
      </c>
      <c r="G143" s="11"/>
      <c r="H143" s="182">
        <f>H144</f>
        <v>45</v>
      </c>
      <c r="I143" s="123"/>
    </row>
    <row r="144" spans="1:9" s="5" customFormat="1" ht="24" customHeight="1">
      <c r="A144" s="108"/>
      <c r="B144" s="5" t="s">
        <v>139</v>
      </c>
      <c r="C144" s="235" t="s">
        <v>105</v>
      </c>
      <c r="D144" s="11" t="s">
        <v>41</v>
      </c>
      <c r="E144" s="11" t="s">
        <v>47</v>
      </c>
      <c r="F144" s="11" t="s">
        <v>295</v>
      </c>
      <c r="G144" s="11" t="s">
        <v>136</v>
      </c>
      <c r="H144" s="182">
        <v>45</v>
      </c>
      <c r="I144" s="123"/>
    </row>
    <row r="145" spans="1:9" s="5" customFormat="1" ht="23.25" customHeight="1">
      <c r="A145" s="108"/>
      <c r="B145" s="220" t="s">
        <v>194</v>
      </c>
      <c r="C145" s="235" t="s">
        <v>105</v>
      </c>
      <c r="D145" s="11" t="s">
        <v>41</v>
      </c>
      <c r="E145" s="11" t="s">
        <v>47</v>
      </c>
      <c r="F145" s="11" t="s">
        <v>255</v>
      </c>
      <c r="G145" s="11"/>
      <c r="H145" s="182">
        <f>H147</f>
        <v>849.3</v>
      </c>
      <c r="I145" s="263"/>
    </row>
    <row r="146" spans="1:9" s="5" customFormat="1" ht="17.25" customHeight="1">
      <c r="A146" s="108"/>
      <c r="B146" s="191" t="s">
        <v>282</v>
      </c>
      <c r="C146" s="235" t="s">
        <v>105</v>
      </c>
      <c r="D146" s="11" t="s">
        <v>41</v>
      </c>
      <c r="E146" s="11" t="s">
        <v>47</v>
      </c>
      <c r="F146" s="11" t="s">
        <v>256</v>
      </c>
      <c r="G146" s="11"/>
      <c r="H146" s="182">
        <f>H147</f>
        <v>849.3</v>
      </c>
      <c r="I146" s="263"/>
    </row>
    <row r="147" spans="1:9" s="5" customFormat="1" ht="63">
      <c r="A147" s="108"/>
      <c r="B147" s="213" t="s">
        <v>191</v>
      </c>
      <c r="C147" s="235" t="s">
        <v>105</v>
      </c>
      <c r="D147" s="11" t="s">
        <v>41</v>
      </c>
      <c r="E147" s="11" t="s">
        <v>47</v>
      </c>
      <c r="F147" s="11" t="s">
        <v>257</v>
      </c>
      <c r="G147" s="11"/>
      <c r="H147" s="182">
        <f>H148+H149+H150</f>
        <v>849.3</v>
      </c>
      <c r="I147" s="263"/>
    </row>
    <row r="148" spans="1:9" s="5" customFormat="1" ht="69" customHeight="1">
      <c r="A148" s="108"/>
      <c r="B148" s="213" t="s">
        <v>137</v>
      </c>
      <c r="C148" s="235" t="s">
        <v>105</v>
      </c>
      <c r="D148" s="11" t="s">
        <v>41</v>
      </c>
      <c r="E148" s="11" t="s">
        <v>47</v>
      </c>
      <c r="F148" s="11" t="s">
        <v>257</v>
      </c>
      <c r="G148" s="11" t="s">
        <v>133</v>
      </c>
      <c r="H148" s="182">
        <v>645.6</v>
      </c>
      <c r="I148" s="263"/>
    </row>
    <row r="149" spans="1:9" s="5" customFormat="1" ht="31.5">
      <c r="A149" s="108"/>
      <c r="B149" s="213" t="s">
        <v>263</v>
      </c>
      <c r="C149" s="235" t="s">
        <v>105</v>
      </c>
      <c r="D149" s="11" t="s">
        <v>41</v>
      </c>
      <c r="E149" s="11" t="s">
        <v>47</v>
      </c>
      <c r="F149" s="11" t="s">
        <v>257</v>
      </c>
      <c r="G149" s="11" t="s">
        <v>134</v>
      </c>
      <c r="H149" s="182">
        <v>198.7</v>
      </c>
      <c r="I149" s="123"/>
    </row>
    <row r="150" spans="1:9" s="5" customFormat="1" ht="24.75" customHeight="1">
      <c r="A150" s="108"/>
      <c r="B150" s="213" t="s">
        <v>140</v>
      </c>
      <c r="C150" s="235" t="s">
        <v>105</v>
      </c>
      <c r="D150" s="11" t="s">
        <v>41</v>
      </c>
      <c r="E150" s="11" t="s">
        <v>47</v>
      </c>
      <c r="F150" s="11" t="s">
        <v>257</v>
      </c>
      <c r="G150" s="11" t="s">
        <v>135</v>
      </c>
      <c r="H150" s="182">
        <v>5</v>
      </c>
      <c r="I150" s="123"/>
    </row>
    <row r="151" spans="1:9" s="5" customFormat="1" ht="54" customHeight="1" hidden="1">
      <c r="A151" s="108"/>
      <c r="B151" s="213" t="s">
        <v>160</v>
      </c>
      <c r="C151" s="235" t="s">
        <v>105</v>
      </c>
      <c r="D151" s="11" t="s">
        <v>41</v>
      </c>
      <c r="E151" s="11" t="s">
        <v>47</v>
      </c>
      <c r="F151" s="11" t="s">
        <v>161</v>
      </c>
      <c r="G151" s="11"/>
      <c r="H151" s="182">
        <f>H152</f>
        <v>0</v>
      </c>
      <c r="I151" s="123"/>
    </row>
    <row r="152" spans="1:9" s="5" customFormat="1" ht="71.25" customHeight="1" hidden="1">
      <c r="A152" s="108"/>
      <c r="B152" s="213" t="s">
        <v>137</v>
      </c>
      <c r="C152" s="235" t="s">
        <v>105</v>
      </c>
      <c r="D152" s="11" t="s">
        <v>41</v>
      </c>
      <c r="E152" s="11" t="s">
        <v>47</v>
      </c>
      <c r="F152" s="11" t="s">
        <v>161</v>
      </c>
      <c r="G152" s="11" t="s">
        <v>133</v>
      </c>
      <c r="H152" s="182"/>
      <c r="I152" s="123"/>
    </row>
    <row r="153" spans="1:9" s="5" customFormat="1" ht="29.25" customHeight="1" hidden="1">
      <c r="A153" s="108"/>
      <c r="B153" s="213" t="s">
        <v>198</v>
      </c>
      <c r="C153" s="235" t="s">
        <v>105</v>
      </c>
      <c r="D153" s="181" t="s">
        <v>41</v>
      </c>
      <c r="E153" s="181" t="s">
        <v>47</v>
      </c>
      <c r="F153" s="11" t="s">
        <v>197</v>
      </c>
      <c r="G153" s="11"/>
      <c r="H153" s="238">
        <f>H154+H157</f>
        <v>0</v>
      </c>
      <c r="I153" s="123"/>
    </row>
    <row r="154" spans="1:9" s="5" customFormat="1" ht="33" customHeight="1" hidden="1">
      <c r="A154" s="108"/>
      <c r="B154" s="213" t="s">
        <v>196</v>
      </c>
      <c r="C154" s="235" t="s">
        <v>105</v>
      </c>
      <c r="D154" s="11" t="s">
        <v>41</v>
      </c>
      <c r="E154" s="11" t="s">
        <v>47</v>
      </c>
      <c r="F154" s="11" t="s">
        <v>195</v>
      </c>
      <c r="G154" s="239"/>
      <c r="H154" s="182">
        <f>H155</f>
        <v>0</v>
      </c>
      <c r="I154" s="123"/>
    </row>
    <row r="155" spans="1:9" s="5" customFormat="1" ht="34.5" customHeight="1" hidden="1">
      <c r="A155" s="108"/>
      <c r="B155" s="213" t="s">
        <v>126</v>
      </c>
      <c r="C155" s="235" t="s">
        <v>105</v>
      </c>
      <c r="D155" s="11" t="s">
        <v>41</v>
      </c>
      <c r="E155" s="11" t="s">
        <v>47</v>
      </c>
      <c r="F155" s="11" t="s">
        <v>195</v>
      </c>
      <c r="G155" s="223"/>
      <c r="H155" s="182">
        <f>H156</f>
        <v>0</v>
      </c>
      <c r="I155" s="123"/>
    </row>
    <row r="156" spans="1:9" s="5" customFormat="1" ht="36.75" customHeight="1" hidden="1">
      <c r="A156" s="108"/>
      <c r="B156" s="213" t="s">
        <v>138</v>
      </c>
      <c r="C156" s="235" t="s">
        <v>105</v>
      </c>
      <c r="D156" s="11" t="s">
        <v>41</v>
      </c>
      <c r="E156" s="11" t="s">
        <v>47</v>
      </c>
      <c r="F156" s="11" t="s">
        <v>195</v>
      </c>
      <c r="G156" s="11" t="s">
        <v>134</v>
      </c>
      <c r="H156" s="182"/>
      <c r="I156" s="123"/>
    </row>
    <row r="157" spans="1:9" s="5" customFormat="1" ht="36.75" customHeight="1" hidden="1">
      <c r="A157" s="108"/>
      <c r="B157" s="213" t="s">
        <v>156</v>
      </c>
      <c r="C157" s="235" t="s">
        <v>105</v>
      </c>
      <c r="D157" s="11" t="s">
        <v>41</v>
      </c>
      <c r="E157" s="11" t="s">
        <v>47</v>
      </c>
      <c r="F157" s="11" t="s">
        <v>154</v>
      </c>
      <c r="G157" s="11"/>
      <c r="H157" s="182">
        <f>H158</f>
        <v>0</v>
      </c>
      <c r="I157" s="123"/>
    </row>
    <row r="158" spans="1:9" s="5" customFormat="1" ht="25.5" customHeight="1" hidden="1">
      <c r="A158" s="108"/>
      <c r="B158" s="213" t="s">
        <v>126</v>
      </c>
      <c r="C158" s="235" t="s">
        <v>105</v>
      </c>
      <c r="D158" s="11" t="s">
        <v>41</v>
      </c>
      <c r="E158" s="11" t="s">
        <v>47</v>
      </c>
      <c r="F158" s="11" t="s">
        <v>155</v>
      </c>
      <c r="G158" s="11"/>
      <c r="H158" s="182">
        <f>H159</f>
        <v>0</v>
      </c>
      <c r="I158" s="123"/>
    </row>
    <row r="159" spans="1:9" s="5" customFormat="1" ht="36.75" customHeight="1" hidden="1">
      <c r="A159" s="108"/>
      <c r="B159" s="213" t="s">
        <v>138</v>
      </c>
      <c r="C159" s="235" t="s">
        <v>105</v>
      </c>
      <c r="D159" s="11" t="s">
        <v>41</v>
      </c>
      <c r="E159" s="11" t="s">
        <v>47</v>
      </c>
      <c r="F159" s="11" t="s">
        <v>155</v>
      </c>
      <c r="G159" s="11" t="s">
        <v>133</v>
      </c>
      <c r="H159" s="182"/>
      <c r="I159" s="123"/>
    </row>
    <row r="160" spans="1:9" s="5" customFormat="1" ht="36.75" customHeight="1" hidden="1">
      <c r="A160" s="108"/>
      <c r="B160" s="213" t="s">
        <v>159</v>
      </c>
      <c r="C160" s="235" t="s">
        <v>105</v>
      </c>
      <c r="D160" s="11" t="s">
        <v>41</v>
      </c>
      <c r="E160" s="11" t="s">
        <v>47</v>
      </c>
      <c r="F160" s="11" t="s">
        <v>157</v>
      </c>
      <c r="G160" s="11"/>
      <c r="H160" s="182">
        <f>H161</f>
        <v>0</v>
      </c>
      <c r="I160" s="123"/>
    </row>
    <row r="161" spans="1:9" s="5" customFormat="1" ht="50.25" customHeight="1" hidden="1">
      <c r="A161" s="108"/>
      <c r="B161" s="213" t="s">
        <v>160</v>
      </c>
      <c r="C161" s="235" t="s">
        <v>105</v>
      </c>
      <c r="D161" s="11" t="s">
        <v>41</v>
      </c>
      <c r="E161" s="11" t="s">
        <v>47</v>
      </c>
      <c r="F161" s="11" t="s">
        <v>158</v>
      </c>
      <c r="G161" s="11"/>
      <c r="H161" s="182">
        <f>H162</f>
        <v>0</v>
      </c>
      <c r="I161" s="123"/>
    </row>
    <row r="162" spans="1:9" s="5" customFormat="1" ht="36.75" customHeight="1" hidden="1">
      <c r="A162" s="108"/>
      <c r="B162" s="213" t="s">
        <v>137</v>
      </c>
      <c r="C162" s="235" t="s">
        <v>105</v>
      </c>
      <c r="D162" s="11" t="s">
        <v>41</v>
      </c>
      <c r="E162" s="11" t="s">
        <v>47</v>
      </c>
      <c r="F162" s="11" t="s">
        <v>158</v>
      </c>
      <c r="G162" s="11" t="s">
        <v>133</v>
      </c>
      <c r="H162" s="182"/>
      <c r="I162" s="123"/>
    </row>
    <row r="163" spans="1:9" s="5" customFormat="1" ht="36.75" customHeight="1" hidden="1">
      <c r="A163" s="108"/>
      <c r="B163" s="214" t="s">
        <v>125</v>
      </c>
      <c r="C163" s="235" t="s">
        <v>105</v>
      </c>
      <c r="D163" s="11" t="s">
        <v>41</v>
      </c>
      <c r="E163" s="11" t="s">
        <v>47</v>
      </c>
      <c r="F163" s="11" t="s">
        <v>116</v>
      </c>
      <c r="G163" s="11"/>
      <c r="H163" s="182">
        <f>H164</f>
        <v>0</v>
      </c>
      <c r="I163" s="123"/>
    </row>
    <row r="164" spans="1:9" s="5" customFormat="1" ht="54" customHeight="1" hidden="1">
      <c r="A164" s="108"/>
      <c r="B164" s="214" t="s">
        <v>182</v>
      </c>
      <c r="C164" s="235" t="s">
        <v>105</v>
      </c>
      <c r="D164" s="11" t="s">
        <v>41</v>
      </c>
      <c r="E164" s="11" t="s">
        <v>47</v>
      </c>
      <c r="F164" s="11" t="s">
        <v>181</v>
      </c>
      <c r="G164" s="11"/>
      <c r="H164" s="182">
        <f>H165</f>
        <v>0</v>
      </c>
      <c r="I164" s="123"/>
    </row>
    <row r="165" spans="1:9" s="5" customFormat="1" ht="36.75" customHeight="1" hidden="1">
      <c r="A165" s="108"/>
      <c r="B165" s="214" t="s">
        <v>126</v>
      </c>
      <c r="C165" s="235" t="s">
        <v>105</v>
      </c>
      <c r="D165" s="11" t="s">
        <v>41</v>
      </c>
      <c r="E165" s="11" t="s">
        <v>47</v>
      </c>
      <c r="F165" s="11" t="s">
        <v>183</v>
      </c>
      <c r="G165" s="11"/>
      <c r="H165" s="182">
        <f>H166</f>
        <v>0</v>
      </c>
      <c r="I165" s="123"/>
    </row>
    <row r="166" spans="1:9" s="5" customFormat="1" ht="36.75" customHeight="1" hidden="1">
      <c r="A166" s="108"/>
      <c r="B166" s="214" t="s">
        <v>138</v>
      </c>
      <c r="C166" s="235" t="s">
        <v>105</v>
      </c>
      <c r="D166" s="11" t="s">
        <v>41</v>
      </c>
      <c r="E166" s="11" t="s">
        <v>47</v>
      </c>
      <c r="F166" s="11" t="s">
        <v>183</v>
      </c>
      <c r="G166" s="11" t="s">
        <v>134</v>
      </c>
      <c r="H166" s="182"/>
      <c r="I166" s="202"/>
    </row>
    <row r="167" spans="1:13" ht="18.75">
      <c r="A167" s="107"/>
      <c r="B167" s="220" t="s">
        <v>79</v>
      </c>
      <c r="C167" s="235" t="s">
        <v>105</v>
      </c>
      <c r="D167" s="218" t="s">
        <v>40</v>
      </c>
      <c r="E167" s="240"/>
      <c r="F167" s="240"/>
      <c r="G167" s="240"/>
      <c r="H167" s="195">
        <f>H168</f>
        <v>71.7</v>
      </c>
      <c r="I167" s="263"/>
      <c r="L167" s="1"/>
      <c r="M167" s="1"/>
    </row>
    <row r="168" spans="1:13" ht="18.75">
      <c r="A168" s="108"/>
      <c r="B168" s="213" t="s">
        <v>117</v>
      </c>
      <c r="C168" s="235" t="s">
        <v>105</v>
      </c>
      <c r="D168" s="240" t="s">
        <v>40</v>
      </c>
      <c r="E168" s="240" t="s">
        <v>48</v>
      </c>
      <c r="F168" s="240"/>
      <c r="G168" s="241"/>
      <c r="H168" s="182">
        <f>H169</f>
        <v>71.7</v>
      </c>
      <c r="I168" s="263"/>
      <c r="L168" s="1"/>
      <c r="M168" s="1"/>
    </row>
    <row r="169" spans="1:13" ht="31.5">
      <c r="A169" s="108"/>
      <c r="B169" s="213" t="s">
        <v>212</v>
      </c>
      <c r="C169" s="235" t="s">
        <v>105</v>
      </c>
      <c r="D169" s="240" t="s">
        <v>40</v>
      </c>
      <c r="E169" s="240" t="s">
        <v>48</v>
      </c>
      <c r="F169" s="240" t="s">
        <v>258</v>
      </c>
      <c r="G169" s="241"/>
      <c r="H169" s="182">
        <f>H170</f>
        <v>71.7</v>
      </c>
      <c r="I169" s="263"/>
      <c r="L169" s="1"/>
      <c r="M169" s="1"/>
    </row>
    <row r="170" spans="1:13" ht="18.75">
      <c r="A170" s="108"/>
      <c r="B170" s="213" t="s">
        <v>198</v>
      </c>
      <c r="C170" s="235" t="s">
        <v>105</v>
      </c>
      <c r="D170" s="240" t="s">
        <v>40</v>
      </c>
      <c r="E170" s="240" t="s">
        <v>48</v>
      </c>
      <c r="F170" s="240" t="s">
        <v>259</v>
      </c>
      <c r="G170" s="241"/>
      <c r="H170" s="182">
        <f>H172</f>
        <v>71.7</v>
      </c>
      <c r="I170" s="263"/>
      <c r="L170" s="1"/>
      <c r="M170" s="1"/>
    </row>
    <row r="171" spans="1:13" ht="31.5">
      <c r="A171" s="108"/>
      <c r="B171" s="213" t="s">
        <v>301</v>
      </c>
      <c r="C171" s="235" t="s">
        <v>105</v>
      </c>
      <c r="D171" s="240" t="s">
        <v>40</v>
      </c>
      <c r="E171" s="240" t="s">
        <v>48</v>
      </c>
      <c r="F171" s="240" t="s">
        <v>297</v>
      </c>
      <c r="G171" s="241"/>
      <c r="H171" s="182">
        <f>H173</f>
        <v>71.7</v>
      </c>
      <c r="I171" s="263"/>
      <c r="L171" s="1"/>
      <c r="M171" s="1"/>
    </row>
    <row r="172" spans="1:13" ht="34.5" customHeight="1">
      <c r="A172" s="108"/>
      <c r="B172" s="213" t="s">
        <v>299</v>
      </c>
      <c r="C172" s="235" t="s">
        <v>105</v>
      </c>
      <c r="D172" s="240" t="s">
        <v>40</v>
      </c>
      <c r="E172" s="240" t="s">
        <v>48</v>
      </c>
      <c r="F172" s="240" t="s">
        <v>298</v>
      </c>
      <c r="G172" s="241"/>
      <c r="H172" s="182">
        <f>H173</f>
        <v>71.7</v>
      </c>
      <c r="I172" s="263"/>
      <c r="L172" s="1"/>
      <c r="M172" s="1"/>
    </row>
    <row r="173" spans="1:13" ht="67.5" customHeight="1">
      <c r="A173" s="108"/>
      <c r="B173" s="213" t="s">
        <v>137</v>
      </c>
      <c r="C173" s="235" t="s">
        <v>105</v>
      </c>
      <c r="D173" s="240" t="s">
        <v>40</v>
      </c>
      <c r="E173" s="240" t="s">
        <v>48</v>
      </c>
      <c r="F173" s="240" t="s">
        <v>298</v>
      </c>
      <c r="G173" s="241" t="s">
        <v>134</v>
      </c>
      <c r="H173" s="182">
        <v>71.7</v>
      </c>
      <c r="I173" s="263"/>
      <c r="L173" s="1"/>
      <c r="M173" s="1"/>
    </row>
    <row r="174" spans="1:13" ht="24" customHeight="1">
      <c r="A174" s="108"/>
      <c r="B174" s="236" t="s">
        <v>76</v>
      </c>
      <c r="C174" s="236"/>
      <c r="D174" s="11"/>
      <c r="E174" s="11"/>
      <c r="F174" s="11"/>
      <c r="G174" s="11"/>
      <c r="H174" s="195">
        <f>H11+H19</f>
        <v>8885</v>
      </c>
      <c r="I174" s="268"/>
      <c r="J174" s="6"/>
      <c r="L174" s="1"/>
      <c r="M174" s="1"/>
    </row>
    <row r="175" spans="1:13" ht="15" customHeight="1">
      <c r="A175" s="111"/>
      <c r="B175" s="269"/>
      <c r="C175" s="269"/>
      <c r="D175" s="113"/>
      <c r="E175" s="113"/>
      <c r="F175" s="113"/>
      <c r="G175" s="113"/>
      <c r="H175" s="270"/>
      <c r="I175" s="270"/>
      <c r="J175" s="122"/>
      <c r="K175" s="6"/>
      <c r="L175" s="1"/>
      <c r="M175" s="1"/>
    </row>
    <row r="176" spans="1:13" ht="18.75">
      <c r="A176" s="111"/>
      <c r="B176" s="269"/>
      <c r="C176" s="269"/>
      <c r="D176" s="113"/>
      <c r="E176" s="113"/>
      <c r="F176" s="113"/>
      <c r="G176" s="113"/>
      <c r="H176" s="270"/>
      <c r="I176" s="270"/>
      <c r="J176" s="122"/>
      <c r="K176" s="6"/>
      <c r="L176" s="1"/>
      <c r="M176" s="1"/>
    </row>
    <row r="177" spans="1:9" s="13" customFormat="1" ht="18.75">
      <c r="A177" s="155"/>
      <c r="B177" s="271" t="s">
        <v>147</v>
      </c>
      <c r="C177" s="271"/>
      <c r="D177" s="272"/>
      <c r="E177" s="272"/>
      <c r="F177" s="272"/>
      <c r="G177" s="272"/>
      <c r="H177" s="272"/>
      <c r="I177" s="272"/>
    </row>
    <row r="178" spans="1:9" s="13" customFormat="1" ht="18.75">
      <c r="A178" s="152"/>
      <c r="B178" s="273" t="s">
        <v>127</v>
      </c>
      <c r="C178" s="273"/>
      <c r="D178" s="272"/>
      <c r="E178" s="272"/>
      <c r="F178" s="272"/>
      <c r="G178" s="308" t="s">
        <v>120</v>
      </c>
      <c r="H178" s="308"/>
      <c r="I178" s="272"/>
    </row>
    <row r="179" spans="2:12" ht="18.75">
      <c r="B179" s="39"/>
      <c r="C179" s="39"/>
      <c r="D179" s="274"/>
      <c r="E179" s="274"/>
      <c r="F179" s="274"/>
      <c r="G179" s="274"/>
      <c r="H179" s="83"/>
      <c r="I179" s="83"/>
      <c r="K179" s="6"/>
      <c r="L179" s="109"/>
    </row>
    <row r="180" spans="2:9" ht="15.75">
      <c r="B180" s="275"/>
      <c r="C180" s="275"/>
      <c r="D180" s="274"/>
      <c r="E180" s="274"/>
      <c r="F180" s="274"/>
      <c r="G180" s="274"/>
      <c r="H180" s="276"/>
      <c r="I180" s="276"/>
    </row>
    <row r="181" spans="2:9" ht="15.75">
      <c r="B181" s="275"/>
      <c r="C181" s="275"/>
      <c r="D181" s="274"/>
      <c r="E181" s="274"/>
      <c r="F181" s="274"/>
      <c r="G181" s="274"/>
      <c r="H181" s="276"/>
      <c r="I181" s="276"/>
    </row>
    <row r="182" spans="2:9" ht="15.75">
      <c r="B182" s="275"/>
      <c r="C182" s="275"/>
      <c r="D182" s="274"/>
      <c r="E182" s="274"/>
      <c r="F182" s="274"/>
      <c r="G182" s="274"/>
      <c r="H182" s="276"/>
      <c r="I182" s="276"/>
    </row>
    <row r="183" spans="2:9" ht="15.75">
      <c r="B183" s="275"/>
      <c r="C183" s="275"/>
      <c r="D183" s="274"/>
      <c r="E183" s="274"/>
      <c r="F183" s="274"/>
      <c r="G183" s="274"/>
      <c r="H183" s="276"/>
      <c r="I183" s="276"/>
    </row>
    <row r="184" spans="2:9" ht="15.75">
      <c r="B184" s="275"/>
      <c r="C184" s="275"/>
      <c r="D184" s="274"/>
      <c r="E184" s="274"/>
      <c r="F184" s="274"/>
      <c r="G184" s="274"/>
      <c r="H184" s="276"/>
      <c r="I184" s="276"/>
    </row>
    <row r="185" spans="2:9" ht="15.75">
      <c r="B185" s="275"/>
      <c r="C185" s="275"/>
      <c r="D185" s="274"/>
      <c r="E185" s="274"/>
      <c r="F185" s="274"/>
      <c r="G185" s="274"/>
      <c r="H185" s="276"/>
      <c r="I185" s="276"/>
    </row>
    <row r="186" spans="2:9" ht="15.75">
      <c r="B186" s="275"/>
      <c r="C186" s="275"/>
      <c r="D186" s="274"/>
      <c r="E186" s="274"/>
      <c r="F186" s="274"/>
      <c r="G186" s="274"/>
      <c r="H186" s="276"/>
      <c r="I186" s="276"/>
    </row>
    <row r="187" spans="2:9" ht="15.75">
      <c r="B187" s="275"/>
      <c r="C187" s="275"/>
      <c r="D187" s="274"/>
      <c r="E187" s="274"/>
      <c r="F187" s="274"/>
      <c r="G187" s="274"/>
      <c r="H187" s="276"/>
      <c r="I187" s="276"/>
    </row>
    <row r="188" spans="2:9" ht="15.75">
      <c r="B188" s="275"/>
      <c r="C188" s="275"/>
      <c r="D188" s="274"/>
      <c r="E188" s="274"/>
      <c r="F188" s="274"/>
      <c r="G188" s="274"/>
      <c r="H188" s="276"/>
      <c r="I188" s="276"/>
    </row>
    <row r="189" spans="2:9" ht="15.75">
      <c r="B189" s="275"/>
      <c r="C189" s="275"/>
      <c r="D189" s="274"/>
      <c r="E189" s="274"/>
      <c r="F189" s="274"/>
      <c r="G189" s="274"/>
      <c r="H189" s="276"/>
      <c r="I189" s="276"/>
    </row>
    <row r="190" spans="2:9" ht="15.75">
      <c r="B190" s="275"/>
      <c r="C190" s="275"/>
      <c r="D190" s="274"/>
      <c r="E190" s="274"/>
      <c r="F190" s="274"/>
      <c r="G190" s="274"/>
      <c r="H190" s="276"/>
      <c r="I190" s="276"/>
    </row>
    <row r="191" spans="2:9" ht="15.75">
      <c r="B191" s="275"/>
      <c r="C191" s="275"/>
      <c r="D191" s="274"/>
      <c r="E191" s="274"/>
      <c r="F191" s="274"/>
      <c r="G191" s="274"/>
      <c r="H191" s="276"/>
      <c r="I191" s="276"/>
    </row>
    <row r="192" spans="2:9" ht="15.75">
      <c r="B192" s="275"/>
      <c r="C192" s="275"/>
      <c r="D192" s="274"/>
      <c r="E192" s="274"/>
      <c r="F192" s="274"/>
      <c r="G192" s="274"/>
      <c r="H192" s="276"/>
      <c r="I192" s="276"/>
    </row>
    <row r="193" spans="2:9" ht="15.75">
      <c r="B193" s="275"/>
      <c r="C193" s="275"/>
      <c r="D193" s="274"/>
      <c r="E193" s="274"/>
      <c r="F193" s="274"/>
      <c r="G193" s="274"/>
      <c r="H193" s="276"/>
      <c r="I193" s="276"/>
    </row>
    <row r="194" spans="2:9" ht="15.75">
      <c r="B194" s="275"/>
      <c r="C194" s="275"/>
      <c r="D194" s="274"/>
      <c r="E194" s="274"/>
      <c r="F194" s="274"/>
      <c r="G194" s="274"/>
      <c r="H194" s="276"/>
      <c r="I194" s="276"/>
    </row>
    <row r="195" spans="2:9" ht="15.75">
      <c r="B195" s="275"/>
      <c r="C195" s="275"/>
      <c r="D195" s="274"/>
      <c r="E195" s="274"/>
      <c r="F195" s="274"/>
      <c r="G195" s="274"/>
      <c r="H195" s="276"/>
      <c r="I195" s="276"/>
    </row>
    <row r="196" spans="2:9" ht="15.75">
      <c r="B196" s="275"/>
      <c r="C196" s="275"/>
      <c r="D196" s="274"/>
      <c r="E196" s="274"/>
      <c r="F196" s="274"/>
      <c r="G196" s="274"/>
      <c r="H196" s="276"/>
      <c r="I196" s="276"/>
    </row>
    <row r="197" spans="2:9" ht="15.75">
      <c r="B197" s="275"/>
      <c r="C197" s="275"/>
      <c r="D197" s="274"/>
      <c r="E197" s="274"/>
      <c r="F197" s="274"/>
      <c r="G197" s="274"/>
      <c r="H197" s="276"/>
      <c r="I197" s="276"/>
    </row>
    <row r="198" spans="2:9" ht="15.75">
      <c r="B198" s="275"/>
      <c r="C198" s="275"/>
      <c r="D198" s="274"/>
      <c r="E198" s="274"/>
      <c r="F198" s="274"/>
      <c r="G198" s="274"/>
      <c r="H198" s="276"/>
      <c r="I198" s="276"/>
    </row>
    <row r="199" spans="2:9" ht="15.75">
      <c r="B199" s="275"/>
      <c r="C199" s="275"/>
      <c r="D199" s="274"/>
      <c r="E199" s="274"/>
      <c r="F199" s="274"/>
      <c r="G199" s="274"/>
      <c r="H199" s="276"/>
      <c r="I199" s="276"/>
    </row>
    <row r="200" spans="2:9" ht="15.75">
      <c r="B200" s="275"/>
      <c r="C200" s="275"/>
      <c r="D200" s="274"/>
      <c r="E200" s="274"/>
      <c r="F200" s="274"/>
      <c r="G200" s="274"/>
      <c r="H200" s="276"/>
      <c r="I200" s="276"/>
    </row>
    <row r="201" spans="2:9" ht="15.75">
      <c r="B201" s="275"/>
      <c r="C201" s="275"/>
      <c r="D201" s="274"/>
      <c r="E201" s="274"/>
      <c r="F201" s="274"/>
      <c r="G201" s="274"/>
      <c r="H201" s="276"/>
      <c r="I201" s="276"/>
    </row>
    <row r="202" spans="2:9" ht="15.75">
      <c r="B202" s="275"/>
      <c r="C202" s="275"/>
      <c r="D202" s="274"/>
      <c r="E202" s="274"/>
      <c r="F202" s="274"/>
      <c r="G202" s="274"/>
      <c r="H202" s="276"/>
      <c r="I202" s="276"/>
    </row>
    <row r="203" spans="2:9" ht="15.75">
      <c r="B203" s="275"/>
      <c r="C203" s="275"/>
      <c r="D203" s="274"/>
      <c r="E203" s="274"/>
      <c r="F203" s="274"/>
      <c r="G203" s="274"/>
      <c r="H203" s="276"/>
      <c r="I203" s="276"/>
    </row>
    <row r="204" spans="2:9" ht="15.75">
      <c r="B204" s="275"/>
      <c r="C204" s="275"/>
      <c r="D204" s="274"/>
      <c r="E204" s="274"/>
      <c r="F204" s="274"/>
      <c r="G204" s="274"/>
      <c r="H204" s="276"/>
      <c r="I204" s="276"/>
    </row>
    <row r="205" spans="2:9" ht="15.75">
      <c r="B205" s="275"/>
      <c r="C205" s="275"/>
      <c r="D205" s="274"/>
      <c r="E205" s="274"/>
      <c r="F205" s="274"/>
      <c r="G205" s="274"/>
      <c r="H205" s="276"/>
      <c r="I205" s="276"/>
    </row>
    <row r="206" spans="2:9" ht="15.75">
      <c r="B206" s="275"/>
      <c r="C206" s="275"/>
      <c r="D206" s="274"/>
      <c r="E206" s="274"/>
      <c r="F206" s="274"/>
      <c r="G206" s="274"/>
      <c r="H206" s="276"/>
      <c r="I206" s="276"/>
    </row>
    <row r="207" spans="2:9" ht="15.75">
      <c r="B207" s="275"/>
      <c r="C207" s="275"/>
      <c r="D207" s="274"/>
      <c r="E207" s="274"/>
      <c r="F207" s="274"/>
      <c r="G207" s="274"/>
      <c r="H207" s="276"/>
      <c r="I207" s="276"/>
    </row>
    <row r="208" spans="2:9" ht="15.75">
      <c r="B208" s="275"/>
      <c r="C208" s="275"/>
      <c r="D208" s="274"/>
      <c r="E208" s="274"/>
      <c r="F208" s="274"/>
      <c r="G208" s="274"/>
      <c r="H208" s="276"/>
      <c r="I208" s="276"/>
    </row>
    <row r="209" spans="2:9" ht="15.75">
      <c r="B209" s="275"/>
      <c r="C209" s="275"/>
      <c r="D209" s="274"/>
      <c r="E209" s="274"/>
      <c r="F209" s="274"/>
      <c r="G209" s="274"/>
      <c r="H209" s="276"/>
      <c r="I209" s="276"/>
    </row>
    <row r="210" spans="2:9" ht="15.75">
      <c r="B210" s="275"/>
      <c r="C210" s="275"/>
      <c r="D210" s="274"/>
      <c r="E210" s="274"/>
      <c r="F210" s="274"/>
      <c r="G210" s="274"/>
      <c r="H210" s="276"/>
      <c r="I210" s="276"/>
    </row>
    <row r="211" spans="2:9" ht="15.75">
      <c r="B211" s="275"/>
      <c r="C211" s="275"/>
      <c r="D211" s="274"/>
      <c r="E211" s="274"/>
      <c r="F211" s="274"/>
      <c r="G211" s="274"/>
      <c r="H211" s="276"/>
      <c r="I211" s="276"/>
    </row>
    <row r="212" spans="2:9" ht="15.75">
      <c r="B212" s="275"/>
      <c r="C212" s="275"/>
      <c r="D212" s="274"/>
      <c r="E212" s="274"/>
      <c r="F212" s="274"/>
      <c r="G212" s="274"/>
      <c r="H212" s="276"/>
      <c r="I212" s="276"/>
    </row>
    <row r="213" spans="2:9" ht="15.75">
      <c r="B213" s="275"/>
      <c r="C213" s="275"/>
      <c r="D213" s="274"/>
      <c r="E213" s="274"/>
      <c r="F213" s="274"/>
      <c r="G213" s="274"/>
      <c r="H213" s="276"/>
      <c r="I213" s="276"/>
    </row>
    <row r="214" spans="2:9" ht="15.75">
      <c r="B214" s="275"/>
      <c r="C214" s="275"/>
      <c r="D214" s="274"/>
      <c r="E214" s="274"/>
      <c r="F214" s="274"/>
      <c r="G214" s="274"/>
      <c r="H214" s="276"/>
      <c r="I214" s="276"/>
    </row>
    <row r="215" spans="2:9" ht="15.75">
      <c r="B215" s="275"/>
      <c r="C215" s="275"/>
      <c r="D215" s="274"/>
      <c r="E215" s="274"/>
      <c r="F215" s="274"/>
      <c r="G215" s="274"/>
      <c r="H215" s="276"/>
      <c r="I215" s="276"/>
    </row>
    <row r="216" spans="2:9" ht="15.75">
      <c r="B216" s="275"/>
      <c r="C216" s="275"/>
      <c r="D216" s="274"/>
      <c r="E216" s="274"/>
      <c r="F216" s="274"/>
      <c r="G216" s="274"/>
      <c r="H216" s="276"/>
      <c r="I216" s="276"/>
    </row>
    <row r="217" spans="2:9" ht="15.75">
      <c r="B217" s="275"/>
      <c r="C217" s="275"/>
      <c r="D217" s="274"/>
      <c r="E217" s="274"/>
      <c r="F217" s="274"/>
      <c r="G217" s="274"/>
      <c r="H217" s="276"/>
      <c r="I217" s="276"/>
    </row>
    <row r="218" spans="2:9" ht="15.75">
      <c r="B218" s="275"/>
      <c r="C218" s="275"/>
      <c r="D218" s="274"/>
      <c r="E218" s="274"/>
      <c r="F218" s="274"/>
      <c r="G218" s="274"/>
      <c r="H218" s="276"/>
      <c r="I218" s="276"/>
    </row>
    <row r="219" spans="2:9" ht="15.75">
      <c r="B219" s="275"/>
      <c r="C219" s="275"/>
      <c r="D219" s="274"/>
      <c r="E219" s="274"/>
      <c r="F219" s="274"/>
      <c r="G219" s="274"/>
      <c r="H219" s="276"/>
      <c r="I219" s="276"/>
    </row>
    <row r="220" spans="2:9" ht="15.75">
      <c r="B220" s="275"/>
      <c r="C220" s="275"/>
      <c r="D220" s="274"/>
      <c r="E220" s="274"/>
      <c r="F220" s="274"/>
      <c r="G220" s="274"/>
      <c r="H220" s="276"/>
      <c r="I220" s="276"/>
    </row>
    <row r="221" spans="2:9" ht="15.75">
      <c r="B221" s="275"/>
      <c r="C221" s="275"/>
      <c r="D221" s="274"/>
      <c r="E221" s="274"/>
      <c r="F221" s="274"/>
      <c r="G221" s="274"/>
      <c r="H221" s="276"/>
      <c r="I221" s="276"/>
    </row>
    <row r="222" spans="2:9" ht="15.75">
      <c r="B222" s="275"/>
      <c r="C222" s="275"/>
      <c r="D222" s="274"/>
      <c r="E222" s="274"/>
      <c r="F222" s="274"/>
      <c r="G222" s="274"/>
      <c r="H222" s="276"/>
      <c r="I222" s="276"/>
    </row>
    <row r="223" spans="2:9" ht="15.75">
      <c r="B223" s="275"/>
      <c r="C223" s="275"/>
      <c r="D223" s="274"/>
      <c r="E223" s="274"/>
      <c r="F223" s="274"/>
      <c r="G223" s="274"/>
      <c r="H223" s="276"/>
      <c r="I223" s="276"/>
    </row>
    <row r="224" spans="2:9" ht="15.75">
      <c r="B224" s="275"/>
      <c r="C224" s="275"/>
      <c r="D224" s="274"/>
      <c r="E224" s="274"/>
      <c r="F224" s="274"/>
      <c r="G224" s="274"/>
      <c r="H224" s="276"/>
      <c r="I224" s="276"/>
    </row>
    <row r="225" spans="2:9" ht="15.75">
      <c r="B225" s="275"/>
      <c r="C225" s="275"/>
      <c r="D225" s="274"/>
      <c r="E225" s="274"/>
      <c r="F225" s="274"/>
      <c r="G225" s="274"/>
      <c r="H225" s="276"/>
      <c r="I225" s="276"/>
    </row>
    <row r="226" spans="2:9" ht="15.75">
      <c r="B226" s="275"/>
      <c r="C226" s="275"/>
      <c r="D226" s="274"/>
      <c r="E226" s="274"/>
      <c r="F226" s="274"/>
      <c r="G226" s="274"/>
      <c r="H226" s="276"/>
      <c r="I226" s="276"/>
    </row>
    <row r="227" spans="2:9" ht="15.75">
      <c r="B227" s="275"/>
      <c r="C227" s="275"/>
      <c r="D227" s="274"/>
      <c r="E227" s="274"/>
      <c r="F227" s="274"/>
      <c r="G227" s="274"/>
      <c r="H227" s="276"/>
      <c r="I227" s="276"/>
    </row>
    <row r="228" spans="2:9" ht="15.75">
      <c r="B228" s="275"/>
      <c r="C228" s="275"/>
      <c r="D228" s="274"/>
      <c r="E228" s="274"/>
      <c r="F228" s="274"/>
      <c r="G228" s="274"/>
      <c r="H228" s="276"/>
      <c r="I228" s="276"/>
    </row>
    <row r="229" spans="2:9" ht="15.75">
      <c r="B229" s="275"/>
      <c r="C229" s="275"/>
      <c r="D229" s="274"/>
      <c r="E229" s="274"/>
      <c r="F229" s="274"/>
      <c r="G229" s="274"/>
      <c r="H229" s="276"/>
      <c r="I229" s="276"/>
    </row>
    <row r="230" spans="2:9" ht="15.75">
      <c r="B230" s="275"/>
      <c r="C230" s="275"/>
      <c r="D230" s="274"/>
      <c r="E230" s="274"/>
      <c r="F230" s="274"/>
      <c r="G230" s="274"/>
      <c r="H230" s="276"/>
      <c r="I230" s="276"/>
    </row>
    <row r="231" spans="2:9" ht="15.75">
      <c r="B231" s="275"/>
      <c r="C231" s="275"/>
      <c r="D231" s="274"/>
      <c r="E231" s="274"/>
      <c r="F231" s="274"/>
      <c r="G231" s="274"/>
      <c r="H231" s="276"/>
      <c r="I231" s="276"/>
    </row>
    <row r="232" spans="2:9" ht="15.75">
      <c r="B232" s="275"/>
      <c r="C232" s="275"/>
      <c r="D232" s="274"/>
      <c r="E232" s="274"/>
      <c r="F232" s="274"/>
      <c r="G232" s="274"/>
      <c r="H232" s="276"/>
      <c r="I232" s="276"/>
    </row>
    <row r="233" spans="2:9" ht="15.75">
      <c r="B233" s="275"/>
      <c r="C233" s="275"/>
      <c r="D233" s="274"/>
      <c r="E233" s="274"/>
      <c r="F233" s="274"/>
      <c r="G233" s="274"/>
      <c r="H233" s="276"/>
      <c r="I233" s="276"/>
    </row>
    <row r="234" spans="2:9" ht="15.75">
      <c r="B234" s="275"/>
      <c r="C234" s="275"/>
      <c r="D234" s="274"/>
      <c r="E234" s="274"/>
      <c r="F234" s="274"/>
      <c r="G234" s="274"/>
      <c r="H234" s="276"/>
      <c r="I234" s="276"/>
    </row>
    <row r="235" spans="2:9" ht="15.75">
      <c r="B235" s="275"/>
      <c r="C235" s="275"/>
      <c r="D235" s="274"/>
      <c r="E235" s="274"/>
      <c r="F235" s="274"/>
      <c r="G235" s="274"/>
      <c r="H235" s="276"/>
      <c r="I235" s="276"/>
    </row>
    <row r="236" spans="2:9" ht="15.75">
      <c r="B236" s="275"/>
      <c r="C236" s="275"/>
      <c r="D236" s="274"/>
      <c r="E236" s="274"/>
      <c r="F236" s="274"/>
      <c r="G236" s="274"/>
      <c r="H236" s="276"/>
      <c r="I236" s="276"/>
    </row>
    <row r="237" spans="2:9" ht="15.75">
      <c r="B237" s="275"/>
      <c r="C237" s="275"/>
      <c r="D237" s="274"/>
      <c r="E237" s="274"/>
      <c r="F237" s="274"/>
      <c r="G237" s="274"/>
      <c r="H237" s="276"/>
      <c r="I237" s="276"/>
    </row>
    <row r="238" spans="2:9" ht="15.75">
      <c r="B238" s="275"/>
      <c r="C238" s="275"/>
      <c r="D238" s="274"/>
      <c r="E238" s="274"/>
      <c r="F238" s="274"/>
      <c r="G238" s="274"/>
      <c r="H238" s="276"/>
      <c r="I238" s="276"/>
    </row>
    <row r="239" spans="2:9" ht="15.75">
      <c r="B239" s="275"/>
      <c r="C239" s="275"/>
      <c r="D239" s="274"/>
      <c r="E239" s="274"/>
      <c r="F239" s="274"/>
      <c r="G239" s="274"/>
      <c r="H239" s="276"/>
      <c r="I239" s="276"/>
    </row>
    <row r="240" spans="2:9" ht="15.75">
      <c r="B240" s="275"/>
      <c r="C240" s="275"/>
      <c r="D240" s="274"/>
      <c r="E240" s="274"/>
      <c r="F240" s="274"/>
      <c r="G240" s="274"/>
      <c r="H240" s="276"/>
      <c r="I240" s="276"/>
    </row>
    <row r="241" spans="2:9" ht="15.75">
      <c r="B241" s="275"/>
      <c r="C241" s="275"/>
      <c r="D241" s="274"/>
      <c r="E241" s="274"/>
      <c r="F241" s="274"/>
      <c r="G241" s="274"/>
      <c r="H241" s="276"/>
      <c r="I241" s="276"/>
    </row>
    <row r="242" spans="2:9" ht="15.75">
      <c r="B242" s="275"/>
      <c r="C242" s="275"/>
      <c r="D242" s="274"/>
      <c r="E242" s="274"/>
      <c r="F242" s="274"/>
      <c r="G242" s="274"/>
      <c r="H242" s="276"/>
      <c r="I242" s="276"/>
    </row>
    <row r="243" spans="2:9" ht="15.75">
      <c r="B243" s="275"/>
      <c r="C243" s="275"/>
      <c r="D243" s="274"/>
      <c r="E243" s="274"/>
      <c r="F243" s="274"/>
      <c r="G243" s="274"/>
      <c r="H243" s="276"/>
      <c r="I243" s="276"/>
    </row>
    <row r="244" spans="2:9" ht="15.75">
      <c r="B244" s="275"/>
      <c r="C244" s="275"/>
      <c r="D244" s="274"/>
      <c r="E244" s="274"/>
      <c r="F244" s="274"/>
      <c r="G244" s="274"/>
      <c r="H244" s="276"/>
      <c r="I244" s="276"/>
    </row>
    <row r="245" spans="2:9" ht="15.75">
      <c r="B245" s="275"/>
      <c r="C245" s="275"/>
      <c r="D245" s="274"/>
      <c r="E245" s="274"/>
      <c r="F245" s="274"/>
      <c r="G245" s="274"/>
      <c r="H245" s="276"/>
      <c r="I245" s="276"/>
    </row>
    <row r="246" spans="2:9" ht="15.75">
      <c r="B246" s="275"/>
      <c r="C246" s="275"/>
      <c r="D246" s="274"/>
      <c r="E246" s="274"/>
      <c r="F246" s="274"/>
      <c r="G246" s="274"/>
      <c r="H246" s="276"/>
      <c r="I246" s="276"/>
    </row>
    <row r="247" spans="2:9" ht="15.75">
      <c r="B247" s="275"/>
      <c r="C247" s="275"/>
      <c r="D247" s="274"/>
      <c r="E247" s="274"/>
      <c r="F247" s="274"/>
      <c r="G247" s="274"/>
      <c r="H247" s="276"/>
      <c r="I247" s="276"/>
    </row>
    <row r="248" spans="2:9" ht="15.75">
      <c r="B248" s="275"/>
      <c r="C248" s="275"/>
      <c r="D248" s="274"/>
      <c r="E248" s="274"/>
      <c r="F248" s="274"/>
      <c r="G248" s="274"/>
      <c r="H248" s="276"/>
      <c r="I248" s="276"/>
    </row>
    <row r="249" spans="2:9" ht="15.75">
      <c r="B249" s="275"/>
      <c r="C249" s="275"/>
      <c r="D249" s="274"/>
      <c r="E249" s="274"/>
      <c r="F249" s="274"/>
      <c r="G249" s="274"/>
      <c r="H249" s="276"/>
      <c r="I249" s="276"/>
    </row>
    <row r="250" spans="2:9" ht="15.75">
      <c r="B250" s="275"/>
      <c r="C250" s="275"/>
      <c r="D250" s="274"/>
      <c r="E250" s="274"/>
      <c r="F250" s="274"/>
      <c r="G250" s="274"/>
      <c r="H250" s="276"/>
      <c r="I250" s="276"/>
    </row>
    <row r="251" spans="2:9" ht="15.75">
      <c r="B251" s="275"/>
      <c r="C251" s="275"/>
      <c r="D251" s="274"/>
      <c r="E251" s="274"/>
      <c r="F251" s="274"/>
      <c r="G251" s="274"/>
      <c r="H251" s="276"/>
      <c r="I251" s="276"/>
    </row>
    <row r="252" spans="2:9" ht="15.75">
      <c r="B252" s="275"/>
      <c r="C252" s="275"/>
      <c r="D252" s="274"/>
      <c r="E252" s="274"/>
      <c r="F252" s="274"/>
      <c r="G252" s="274"/>
      <c r="H252" s="276"/>
      <c r="I252" s="276"/>
    </row>
    <row r="253" spans="2:9" ht="15.75">
      <c r="B253" s="275"/>
      <c r="C253" s="275"/>
      <c r="D253" s="274"/>
      <c r="E253" s="274"/>
      <c r="F253" s="274"/>
      <c r="G253" s="274"/>
      <c r="H253" s="276"/>
      <c r="I253" s="276"/>
    </row>
    <row r="254" spans="2:9" ht="15.75">
      <c r="B254" s="275"/>
      <c r="C254" s="275"/>
      <c r="D254" s="274"/>
      <c r="E254" s="274"/>
      <c r="F254" s="274"/>
      <c r="G254" s="274"/>
      <c r="H254" s="276"/>
      <c r="I254" s="276"/>
    </row>
    <row r="255" spans="2:9" ht="15.75">
      <c r="B255" s="275"/>
      <c r="C255" s="275"/>
      <c r="D255" s="274"/>
      <c r="E255" s="274"/>
      <c r="F255" s="274"/>
      <c r="G255" s="274"/>
      <c r="H255" s="276"/>
      <c r="I255" s="276"/>
    </row>
    <row r="256" spans="2:9" ht="15.75">
      <c r="B256" s="275"/>
      <c r="C256" s="275"/>
      <c r="D256" s="274"/>
      <c r="E256" s="274"/>
      <c r="F256" s="274"/>
      <c r="G256" s="274"/>
      <c r="H256" s="276"/>
      <c r="I256" s="276"/>
    </row>
    <row r="257" spans="2:9" ht="15.75">
      <c r="B257" s="275"/>
      <c r="C257" s="275"/>
      <c r="D257" s="274"/>
      <c r="E257" s="274"/>
      <c r="F257" s="274"/>
      <c r="G257" s="274"/>
      <c r="H257" s="276"/>
      <c r="I257" s="276"/>
    </row>
  </sheetData>
  <mergeCells count="7">
    <mergeCell ref="J33:L33"/>
    <mergeCell ref="G178:H178"/>
    <mergeCell ref="B1:H1"/>
    <mergeCell ref="B2:H2"/>
    <mergeCell ref="A5:H5"/>
    <mergeCell ref="H8:H9"/>
    <mergeCell ref="G7:H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1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75" zoomScaleNormal="75" zoomScaleSheetLayoutView="75" workbookViewId="0" topLeftCell="A1">
      <selection activeCell="B19" sqref="B19"/>
    </sheetView>
  </sheetViews>
  <sheetFormatPr defaultColWidth="9.00390625" defaultRowHeight="12.75"/>
  <cols>
    <col min="1" max="1" width="34.75390625" style="43" customWidth="1"/>
    <col min="2" max="2" width="68.25390625" style="43" customWidth="1"/>
    <col min="3" max="3" width="16.25390625" style="43" customWidth="1"/>
    <col min="4" max="4" width="9.125" style="43" customWidth="1"/>
    <col min="5" max="5" width="17.75390625" style="44" customWidth="1"/>
    <col min="6" max="6" width="19.875" style="44" customWidth="1"/>
    <col min="7" max="7" width="10.875" style="44" bestFit="1" customWidth="1"/>
    <col min="8" max="16384" width="9.125" style="44" customWidth="1"/>
  </cols>
  <sheetData>
    <row r="1" spans="1:3" ht="18.75">
      <c r="A1" s="160"/>
      <c r="B1" s="309" t="s">
        <v>152</v>
      </c>
      <c r="C1" s="309"/>
    </row>
    <row r="2" spans="2:3" ht="18.75">
      <c r="B2" s="312" t="s">
        <v>1</v>
      </c>
      <c r="C2" s="312"/>
    </row>
    <row r="3" ht="17.25" customHeight="1"/>
    <row r="4" ht="18" customHeight="1"/>
    <row r="5" spans="1:5" ht="60" customHeight="1">
      <c r="A5" s="310" t="s">
        <v>304</v>
      </c>
      <c r="B5" s="311"/>
      <c r="C5" s="311"/>
      <c r="E5" s="45"/>
    </row>
    <row r="6" spans="5:6" ht="18.75">
      <c r="E6" s="46"/>
      <c r="F6" s="47"/>
    </row>
    <row r="7" ht="18.75">
      <c r="C7" s="41" t="s">
        <v>89</v>
      </c>
    </row>
    <row r="8" spans="1:6" ht="63.75">
      <c r="A8" s="25" t="s">
        <v>66</v>
      </c>
      <c r="B8" s="48" t="s">
        <v>27</v>
      </c>
      <c r="C8" s="49" t="s">
        <v>36</v>
      </c>
      <c r="E8" s="50"/>
      <c r="F8" s="50"/>
    </row>
    <row r="9" spans="1:6" ht="18" customHeight="1">
      <c r="A9" s="114">
        <v>1</v>
      </c>
      <c r="B9" s="115">
        <v>2</v>
      </c>
      <c r="C9" s="116">
        <v>3</v>
      </c>
      <c r="E9" s="50"/>
      <c r="F9" s="50"/>
    </row>
    <row r="10" spans="1:6" s="43" customFormat="1" ht="37.5">
      <c r="A10" s="183" t="s">
        <v>24</v>
      </c>
      <c r="B10" s="184" t="s">
        <v>23</v>
      </c>
      <c r="C10" s="198">
        <f>C11</f>
        <v>1139.2000000000007</v>
      </c>
      <c r="E10" s="51"/>
      <c r="F10" s="52"/>
    </row>
    <row r="11" spans="1:7" s="53" customFormat="1" ht="42" customHeight="1">
      <c r="A11" s="38" t="s">
        <v>35</v>
      </c>
      <c r="B11" s="185" t="s">
        <v>97</v>
      </c>
      <c r="C11" s="199">
        <f>C16-C12</f>
        <v>1139.2000000000007</v>
      </c>
      <c r="F11" s="54"/>
      <c r="G11" s="55"/>
    </row>
    <row r="12" spans="1:3" s="45" customFormat="1" ht="26.25" customHeight="1">
      <c r="A12" s="186" t="s">
        <v>30</v>
      </c>
      <c r="B12" s="187" t="s">
        <v>17</v>
      </c>
      <c r="C12" s="200">
        <f>C13</f>
        <v>7945.799999999999</v>
      </c>
    </row>
    <row r="13" spans="1:3" s="45" customFormat="1" ht="26.25" customHeight="1">
      <c r="A13" s="188" t="s">
        <v>29</v>
      </c>
      <c r="B13" s="189" t="s">
        <v>18</v>
      </c>
      <c r="C13" s="201">
        <f>C14</f>
        <v>7945.799999999999</v>
      </c>
    </row>
    <row r="14" spans="1:3" s="45" customFormat="1" ht="25.5" customHeight="1">
      <c r="A14" s="188" t="s">
        <v>28</v>
      </c>
      <c r="B14" s="189" t="s">
        <v>19</v>
      </c>
      <c r="C14" s="201">
        <f>C15</f>
        <v>7945.799999999999</v>
      </c>
    </row>
    <row r="15" spans="1:3" s="45" customFormat="1" ht="37.5" customHeight="1">
      <c r="A15" s="188" t="s">
        <v>109</v>
      </c>
      <c r="B15" s="190" t="s">
        <v>283</v>
      </c>
      <c r="C15" s="201">
        <f>'прил. 2  '!C26+'прил. 2  '!C25</f>
        <v>7945.799999999999</v>
      </c>
    </row>
    <row r="16" spans="1:3" s="45" customFormat="1" ht="22.5" customHeight="1">
      <c r="A16" s="186" t="s">
        <v>31</v>
      </c>
      <c r="B16" s="187" t="s">
        <v>32</v>
      </c>
      <c r="C16" s="200">
        <f>C17</f>
        <v>9085</v>
      </c>
    </row>
    <row r="17" spans="1:3" s="45" customFormat="1" ht="22.5" customHeight="1">
      <c r="A17" s="188" t="s">
        <v>33</v>
      </c>
      <c r="B17" s="189" t="s">
        <v>74</v>
      </c>
      <c r="C17" s="201">
        <f>C18</f>
        <v>9085</v>
      </c>
    </row>
    <row r="18" spans="1:3" s="45" customFormat="1" ht="22.5" customHeight="1">
      <c r="A18" s="188" t="s">
        <v>34</v>
      </c>
      <c r="B18" s="189" t="s">
        <v>75</v>
      </c>
      <c r="C18" s="201">
        <f>C19</f>
        <v>9085</v>
      </c>
    </row>
    <row r="19" spans="1:3" s="45" customFormat="1" ht="37.5">
      <c r="A19" s="188" t="s">
        <v>110</v>
      </c>
      <c r="B19" s="190" t="s">
        <v>284</v>
      </c>
      <c r="C19" s="201">
        <f>'прил.6 (ведом)'!H174+'прил. 2  '!C25</f>
        <v>9085</v>
      </c>
    </row>
    <row r="20" spans="1:5" s="45" customFormat="1" ht="22.5" customHeight="1">
      <c r="A20" s="26"/>
      <c r="B20" s="103"/>
      <c r="C20" s="104"/>
      <c r="E20" s="70"/>
    </row>
    <row r="21" spans="1:4" s="57" customFormat="1" ht="15.75">
      <c r="A21" s="56"/>
      <c r="B21" s="45"/>
      <c r="C21" s="45"/>
      <c r="D21" s="45"/>
    </row>
    <row r="22" spans="1:3" s="13" customFormat="1" ht="18.75">
      <c r="A22" s="155" t="s">
        <v>128</v>
      </c>
      <c r="B22" s="36"/>
      <c r="C22" s="64"/>
    </row>
    <row r="23" spans="1:3" s="13" customFormat="1" ht="18.75">
      <c r="A23" s="152" t="s">
        <v>127</v>
      </c>
      <c r="B23" s="12"/>
      <c r="C23" s="62" t="s">
        <v>120</v>
      </c>
    </row>
  </sheetData>
  <mergeCells count="3">
    <mergeCell ref="B1:C1"/>
    <mergeCell ref="A5:C5"/>
    <mergeCell ref="B2:C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ddd</dc:creator>
  <cp:keywords/>
  <dc:description/>
  <cp:lastModifiedBy>оператор</cp:lastModifiedBy>
  <cp:lastPrinted>2016-06-23T12:13:56Z</cp:lastPrinted>
  <dcterms:created xsi:type="dcterms:W3CDTF">2002-09-30T07:49:23Z</dcterms:created>
  <dcterms:modified xsi:type="dcterms:W3CDTF">2016-08-11T12:05:34Z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1517227067</vt:i4>
  </property>
  <property fmtid="{D5CDD505-2E9C-101B-9397-08002B2CF9AE}" pid="3" name="_EmailSubject">
    <vt:lpwstr/>
  </property>
  <property fmtid="{D5CDD505-2E9C-101B-9397-08002B2CF9AE}" pid="4" name="_AuthorEmail">
    <vt:lpwstr>budget@DEPFIN</vt:lpwstr>
  </property>
  <property fmtid="{D5CDD505-2E9C-101B-9397-08002B2CF9AE}" pid="5" name="_AuthorEmailDisplayName">
    <vt:lpwstr>Бюджетный отдел (к.541)</vt:lpwstr>
  </property>
  <property fmtid="{D5CDD505-2E9C-101B-9397-08002B2CF9AE}" pid="6" name="_ReviewingToolsShownOnce">
    <vt:lpwstr/>
  </property>
</Properties>
</file>