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4"/>
  </bookViews>
  <sheets>
    <sheet name="прил.1" sheetId="1" r:id="rId1"/>
    <sheet name="прил. 2  " sheetId="2" r:id="rId2"/>
    <sheet name="прил. 3 безв." sheetId="3" r:id="rId3"/>
    <sheet name="прил 4" sheetId="4" r:id="rId4"/>
    <sheet name="Прил.5(ЦС)" sheetId="5" r:id="rId5"/>
    <sheet name="прил.6 (ведом)" sheetId="6" r:id="rId6"/>
    <sheet name="Прил 7 (Источн)" sheetId="7" r:id="rId7"/>
    <sheet name="прил 8 (МБТ)" sheetId="8" r:id="rId8"/>
    <sheet name="прил 9 мун.заим." sheetId="9" r:id="rId9"/>
    <sheet name="прил.10 гар." sheetId="10" r:id="rId10"/>
  </sheets>
  <definedNames>
    <definedName name="OLE_LINK1" localSheetId="7">'прил 8 (МБТ)'!#REF!</definedName>
    <definedName name="Z_168CADD9_CFDC_4445_BFE6_DAD4B9423C72_.wvu.FilterData" localSheetId="7" hidden="1">'прил 8 (МБТ)'!#REF!</definedName>
    <definedName name="Z_1F25B6A1_C9F7_11D8_A2FD_006098EF8B30_.wvu.FilterData" localSheetId="7" hidden="1">'прил 8 (МБТ)'!#REF!</definedName>
    <definedName name="Z_29D950F2_21ED_48E6_BFC6_87DD89E0125A_.wvu.FilterData" localSheetId="7" hidden="1">'прил 8 (МБТ)'!#REF!</definedName>
    <definedName name="Z_2CA7FCD5_27A5_4474_9D49_7A7E23BD2FF9_.wvu.FilterData" localSheetId="7" hidden="1">'прил 8 (МБТ)'!#REF!</definedName>
    <definedName name="Z_48E28AC5_4E0A_4FBA_AE6D_340F9E8D4B3C_.wvu.FilterData" localSheetId="7" hidden="1">'прил 8 (МБТ)'!#REF!</definedName>
    <definedName name="Z_6398E0F2_3205_40F4_BF0A_C9F4D0DA9A75_.wvu.FilterData" localSheetId="7" hidden="1">'прил 8 (МБТ)'!#REF!</definedName>
    <definedName name="Z_64DF1B77_0EDD_4B56_A91C_5E003BE599EF_.wvu.FilterData" localSheetId="7" hidden="1">'прил 8 (МБТ)'!#REF!</definedName>
    <definedName name="Z_6786C020_BCF1_463A_B3E9_7DE69D46EAB3_.wvu.FilterData" localSheetId="7" hidden="1">'прил 8 (МБТ)'!#REF!</definedName>
    <definedName name="Z_8E2E7D81_C767_11D8_A2FD_006098EF8B30_.wvu.FilterData" localSheetId="7" hidden="1">'прил 8 (МБТ)'!#REF!</definedName>
    <definedName name="Z_97D0CDFA_8A34_4B3C_BA32_D4F0E3218B75_.wvu.FilterData" localSheetId="7" hidden="1">'прил 8 (МБТ)'!#REF!</definedName>
    <definedName name="Z_B246FE0E_E986_4211_B02A_04E4565C0FED_.wvu.Cols" localSheetId="7" hidden="1">'прил 8 (МБТ)'!$A:$A,'прил 8 (МБТ)'!#REF!</definedName>
    <definedName name="Z_B246FE0E_E986_4211_B02A_04E4565C0FED_.wvu.FilterData" localSheetId="7" hidden="1">'прил 8 (МБТ)'!#REF!</definedName>
    <definedName name="Z_B246FE0E_E986_4211_B02A_04E4565C0FED_.wvu.PrintArea" localSheetId="7" hidden="1">'прил 8 (МБТ)'!$B$4:$C$10</definedName>
    <definedName name="Z_B246FE0E_E986_4211_B02A_04E4565C0FED_.wvu.PrintTitles" localSheetId="7" hidden="1">'прил 8 (МБТ)'!#REF!</definedName>
    <definedName name="Z_C54CDF8B_FA5C_4A02_B343_3FEFD9721392_.wvu.FilterData" localSheetId="7" hidden="1">'прил 8 (МБТ)'!#REF!</definedName>
    <definedName name="Z_D7174C22_B878_4584_A218_37ED88979064_.wvu.FilterData" localSheetId="7" hidden="1">'прил 8 (МБТ)'!#REF!</definedName>
    <definedName name="Z_DD7538FB_7299_4DEE_90D5_2739132A1616_.wvu.FilterData" localSheetId="7" hidden="1">'прил 8 (МБТ)'!#REF!</definedName>
    <definedName name="Z_E4B436A8_4A5B_422F_8C0E_9267F763D19D_.wvu.FilterData" localSheetId="7" hidden="1">'прил 8 (МБТ)'!#REF!</definedName>
    <definedName name="Z_E6BB4361_1D58_11D9_A2FD_006098EF8B30_.wvu.FilterData" localSheetId="7" hidden="1">'прил 8 (МБТ)'!#REF!</definedName>
    <definedName name="Z_EF486DA3_1DF3_11D9_A2FD_006098EF8B30_.wvu.FilterData" localSheetId="7" hidden="1">'прил 8 (МБТ)'!#REF!</definedName>
    <definedName name="Z_EF486DA8_1DF3_11D9_A2FD_006098EF8B30_.wvu.FilterData" localSheetId="7" hidden="1">'прил 8 (МБТ)'!#REF!</definedName>
    <definedName name="Z_EF486DAA_1DF3_11D9_A2FD_006098EF8B30_.wvu.FilterData" localSheetId="7" hidden="1">'прил 8 (МБТ)'!#REF!</definedName>
    <definedName name="Z_EF486DAC_1DF3_11D9_A2FD_006098EF8B30_.wvu.FilterData" localSheetId="7" hidden="1">'прил 8 (МБТ)'!#REF!</definedName>
    <definedName name="Z_EF5A4981_C8E4_11D8_A2FC_006098EF8BA8_.wvu.Cols" localSheetId="7" hidden="1">'прил 8 (МБТ)'!$A:$A,'прил 8 (МБТ)'!#REF!,'прил 8 (МБТ)'!#REF!</definedName>
    <definedName name="Z_EF5A4981_C8E4_11D8_A2FC_006098EF8BA8_.wvu.FilterData" localSheetId="7" hidden="1">'прил 8 (МБТ)'!#REF!</definedName>
    <definedName name="Z_EF5A4981_C8E4_11D8_A2FC_006098EF8BA8_.wvu.PrintArea" localSheetId="7" hidden="1">'прил 8 (МБТ)'!$B$4:$C$10</definedName>
    <definedName name="Z_EF5A4981_C8E4_11D8_A2FC_006098EF8BA8_.wvu.PrintTitles" localSheetId="7" hidden="1">'прил 8 (МБТ)'!#REF!</definedName>
    <definedName name="_xlnm.Print_Titles" localSheetId="3">'прил 4'!$9:$10</definedName>
    <definedName name="_xlnm.Print_Titles" localSheetId="7">'прил 8 (МБТ)'!$8:$9</definedName>
    <definedName name="_xlnm.Print_Titles" localSheetId="1">'прил. 2  '!$9:$11</definedName>
    <definedName name="_xlnm.Print_Titles" localSheetId="2">'прил. 3 безв.'!$7:$7</definedName>
    <definedName name="_xlnm.Print_Titles" localSheetId="0">'прил.1'!$8:$10</definedName>
    <definedName name="_xlnm.Print_Area" localSheetId="3">'прил 4'!$A$1:$E$39</definedName>
    <definedName name="_xlnm.Print_Area" localSheetId="7">'прил 8 (МБТ)'!$A$1:$C$18</definedName>
    <definedName name="_xlnm.Print_Area" localSheetId="1">'прил. 2  '!$A$1:$C$30</definedName>
    <definedName name="_xlnm.Print_Area" localSheetId="2">'прил. 3 безв.'!$A$1:$C$31</definedName>
    <definedName name="_xlnm.Print_Area" localSheetId="0">'прил.1'!$A$1:$C$69</definedName>
    <definedName name="_xlnm.Print_Area" localSheetId="9">'прил.10 гар.'!$A$2:$I$30</definedName>
    <definedName name="_xlnm.Print_Area" localSheetId="4">'Прил.5(ЦС)'!$A$1:$G$151</definedName>
    <definedName name="_xlnm.Print_Area" localSheetId="5">'прил.6 (ведом)'!$A$1:$H$190</definedName>
  </definedNames>
  <calcPr fullCalcOnLoad="1"/>
</workbook>
</file>

<file path=xl/sharedStrings.xml><?xml version="1.0" encoding="utf-8"?>
<sst xmlns="http://schemas.openxmlformats.org/spreadsheetml/2006/main" count="1789" uniqueCount="500">
  <si>
    <r>
      <t xml:space="preserve">поселения Апшеронского района </t>
    </r>
    <r>
      <rPr>
        <sz val="14"/>
        <rFont val="Times New Roman"/>
        <family val="1"/>
      </rPr>
      <t xml:space="preserve">от  </t>
    </r>
    <r>
      <rPr>
        <u val="single"/>
        <sz val="14"/>
        <rFont val="Times New Roman"/>
        <family val="1"/>
      </rPr>
      <t xml:space="preserve">23.12.12016 </t>
    </r>
    <r>
      <rPr>
        <sz val="14"/>
        <rFont val="Times New Roman"/>
        <family val="1"/>
      </rPr>
      <t>г. №</t>
    </r>
    <r>
      <rPr>
        <u val="single"/>
        <sz val="14"/>
        <rFont val="Times New Roman"/>
        <family val="1"/>
      </rPr>
      <t xml:space="preserve"> 71</t>
    </r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</si>
  <si>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23.12.2016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71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</si>
  <si>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23.12.2016</t>
    </r>
    <r>
      <rPr>
        <sz val="14"/>
        <rFont val="Times New Roman"/>
        <family val="1"/>
      </rPr>
      <t xml:space="preserve"> г.  № </t>
    </r>
    <r>
      <rPr>
        <u val="single"/>
        <sz val="14"/>
        <rFont val="Times New Roman"/>
        <family val="1"/>
      </rPr>
      <t>71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</si>
  <si>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 </t>
    </r>
    <r>
      <rPr>
        <u val="single"/>
        <sz val="12"/>
        <rFont val="Times New Roman"/>
        <family val="1"/>
      </rPr>
      <t>23.12.2016</t>
    </r>
    <r>
      <rPr>
        <sz val="12"/>
        <rFont val="Times New Roman"/>
        <family val="1"/>
      </rPr>
      <t xml:space="preserve"> г.  № </t>
    </r>
    <r>
      <rPr>
        <u val="single"/>
        <sz val="12"/>
        <rFont val="Times New Roman"/>
        <family val="1"/>
      </rPr>
      <t>71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</si>
  <si>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23.12.2016</t>
    </r>
    <r>
      <rPr>
        <sz val="12"/>
        <rFont val="Times New Roman"/>
        <family val="1"/>
      </rPr>
      <t xml:space="preserve"> г.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71</t>
    </r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</si>
  <si>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23.12.2016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71</t>
    </r>
  </si>
  <si>
    <r>
      <t xml:space="preserve">  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23.12.2016 г.</t>
    </r>
    <r>
      <rPr>
        <sz val="14"/>
        <rFont val="Times New Roman"/>
        <family val="1"/>
      </rPr>
      <t xml:space="preserve">   № </t>
    </r>
    <r>
      <rPr>
        <u val="single"/>
        <sz val="14"/>
        <rFont val="Times New Roman"/>
        <family val="1"/>
      </rPr>
      <t>71</t>
    </r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</si>
  <si>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23.12.2016 г.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71</t>
    </r>
  </si>
  <si>
    <r>
      <t xml:space="preserve">  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23.12.2016 г.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71</t>
    </r>
  </si>
  <si>
    <t>Поэтапное повышение уровня средней заработной платы работников муници-пальных учреждений Краснодарского края в целях выполнения Указа Президента Российской Федерации</t>
  </si>
  <si>
    <t>Субвенции бюджетам бюджетной системы Российской Федерации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</si>
  <si>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2017 год </t>
  </si>
  <si>
    <t>2017 год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</si>
  <si>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</si>
  <si>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>Контрольно-счетная палата муниципального образования Апшеронский район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</si>
  <si>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</si>
  <si>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</si>
  <si>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</si>
  <si>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</si>
  <si>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</si>
  <si>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1 11 05075  10 0000 120</t>
  </si>
  <si>
    <t>Доходы от сдачи в аренду имущества, составляющего казну сельских поселений (за исключением земельных участков)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</si>
  <si>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</si>
  <si>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</si>
  <si>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</si>
  <si>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</si>
  <si>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</si>
  <si>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</si>
  <si>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</si>
  <si>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</si>
  <si>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</si>
  <si>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</si>
  <si>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</si>
  <si>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</si>
  <si>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Доходы, получаемые в виде арендной платы за земельные участи,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</si>
  <si>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</si>
  <si>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</si>
  <si>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2 02 15001 10 0000 151</t>
  </si>
  <si>
    <t xml:space="preserve">  2 02 29999 10 0000 151</t>
  </si>
  <si>
    <t>2 02 35118 10 0000 151</t>
  </si>
  <si>
    <t>2 02 30024 10 0000 151</t>
  </si>
  <si>
    <t>2 02 40014 10 0000 151</t>
  </si>
  <si>
    <t>2 02 49999 10 0000 151</t>
  </si>
  <si>
    <t>01 05 02 01 10 0000 510</t>
  </si>
  <si>
    <t>01 05 02 01 10 0000 610</t>
  </si>
  <si>
    <t>2 02 10000 00 0000 151</t>
  </si>
  <si>
    <t>2 02 20000 00 0000 151</t>
  </si>
  <si>
    <t>2 02 30000 00 0000 151</t>
  </si>
  <si>
    <t>2 02 40000 00 0000 151</t>
  </si>
  <si>
    <t>2 02 15001 00 0000 151</t>
  </si>
  <si>
    <t>2 02 29999 00 0000 151</t>
  </si>
  <si>
    <t>2 02 29999 10 0000 151</t>
  </si>
  <si>
    <t xml:space="preserve">  2 02 30000 00 0000 151</t>
  </si>
  <si>
    <t xml:space="preserve">   2 02 35118 00 0000 151</t>
  </si>
  <si>
    <t xml:space="preserve">  2 02 35118 10 0000 151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</si>
  <si>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</si>
  <si>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   2 02 30024 00 0000 151</t>
  </si>
  <si>
    <t xml:space="preserve">   2 02 30024 10 0000 151</t>
  </si>
  <si>
    <t xml:space="preserve">Субвенции на осуществление отдельных государственных полномочий по образованию и организации деятельности административных комиссий  </t>
  </si>
  <si>
    <t>2 02 40014 00 0000 151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</si>
  <si>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</si>
  <si>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Новополянского сельского поселения "Развитие жилищно-коммунального хозяйства"</t>
  </si>
  <si>
    <t>Апшеронского района в валюте Российской Федерации на 2017 год</t>
  </si>
  <si>
    <t xml:space="preserve"> сельского поселения Апшеронского района на 2017 год</t>
  </si>
  <si>
    <t>Осуществление внешнего муниципального финансового контроля</t>
  </si>
  <si>
    <t>Мероприятия по информатизации администрации муниципального образования, ее отраслевых органов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</si>
  <si>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</si>
  <si>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</si>
  <si>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</si>
  <si>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</si>
  <si>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Муниципальная программа муниципального образования "Организация муниципального управления"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</si>
  <si>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</si>
  <si>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</si>
  <si>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</si>
  <si>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</si>
  <si>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</si>
  <si>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</si>
  <si>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</si>
  <si>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</si>
  <si>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</si>
  <si>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из краевого и районного бюджетов в 2017 году</t>
  </si>
  <si>
    <t>Объем поступлений доходов в  бюджет поселения по кодам видов (подвидов) доходов на 2017 год</t>
  </si>
  <si>
    <t>классификации расходов бюджетов на 2017 год</t>
  </si>
  <si>
    <t>Связь и информатизация</t>
  </si>
  <si>
    <t>Ведомственная структура расходов бюджета поселения на 2017 год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</si>
  <si>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</si>
  <si>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</si>
  <si>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</si>
  <si>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</si>
  <si>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</si>
  <si>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</si>
  <si>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</si>
  <si>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r>
      <t>Прочие неналоговые доходы бюджетов сельских поселений</t>
    </r>
    <r>
      <rPr>
        <sz val="14"/>
        <rFont val="Arial"/>
        <family val="2"/>
      </rPr>
      <t>*</t>
    </r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</si>
  <si>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</si>
  <si>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Средства 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</si>
  <si>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Объем</t>
  </si>
  <si>
    <t>Виды заимствований</t>
  </si>
  <si>
    <t>Категории  принципалов</t>
  </si>
  <si>
    <t>Объем гарантий,  тыс.рублей</t>
  </si>
  <si>
    <t>Программа муниципальных внутренних заимствований Новополянского</t>
  </si>
  <si>
    <t>Перечень главных администраторов доходов бюджета поселения и закрепляемые за ними виды (подвиды) доходов бюджета поселения и перечень главных администраторов источников финансирования дефицита бюджета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</si>
  <si>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</si>
  <si>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</si>
  <si>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</si>
  <si>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</si>
  <si>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Прочие межбюджетные трансферты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</si>
  <si>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</si>
  <si>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</si>
  <si>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</si>
  <si>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</si>
  <si>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1 16 90050 10 0000 140</t>
  </si>
  <si>
    <t>1 16 37040 10 0000 140</t>
  </si>
  <si>
    <t>Культура, кинематография</t>
  </si>
  <si>
    <t>иные условия</t>
  </si>
  <si>
    <t>Итого: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</si>
  <si>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</si>
  <si>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</si>
  <si>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</si>
  <si>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</si>
  <si>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2.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</si>
  <si>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</si>
  <si>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</si>
  <si>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</si>
  <si>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</si>
  <si>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</si>
  <si>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</si>
  <si>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</si>
  <si>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</si>
  <si>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</si>
  <si>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</si>
  <si>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</si>
  <si>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</si>
  <si>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</si>
  <si>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</si>
  <si>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</si>
  <si>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</si>
  <si>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</si>
  <si>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</si>
  <si>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</si>
  <si>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</si>
  <si>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</si>
  <si>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</si>
  <si>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</si>
  <si>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3.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</si>
  <si>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</si>
  <si>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</si>
  <si>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</si>
  <si>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</si>
  <si>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</si>
  <si>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</si>
  <si>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</si>
  <si>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</si>
  <si>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</si>
  <si>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</si>
  <si>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</si>
  <si>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</si>
  <si>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</si>
  <si>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 xml:space="preserve">  Направление (цель)       гарантирова-ния</t>
  </si>
  <si>
    <t>1 01 02000 01 0000 110</t>
  </si>
  <si>
    <t>1 00 00000 00 0000 000</t>
  </si>
  <si>
    <t xml:space="preserve">Раздел 1. Перечень подлежащих предоставлению муниципальных гарантий 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</si>
  <si>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</si>
  <si>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</si>
  <si>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</si>
  <si>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</si>
  <si>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</si>
  <si>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</si>
  <si>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</si>
  <si>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2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</si>
  <si>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</si>
  <si>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</si>
  <si>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</si>
  <si>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</si>
  <si>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</si>
  <si>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наличие права регрессного требования</t>
  </si>
  <si>
    <t>Код бюджетной классификации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</si>
  <si>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</si>
  <si>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анализ финансового состояния принципала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</si>
  <si>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</si>
  <si>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</si>
  <si>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</si>
  <si>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</si>
  <si>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1.</t>
  </si>
  <si>
    <t xml:space="preserve">Национальная оборона </t>
  </si>
  <si>
    <t>Мобилизационная и вневойсковая подготовка</t>
  </si>
  <si>
    <t>Условия предоставления гарантий</t>
  </si>
  <si>
    <t>предоставление обеспечения исполнения обязательств принципала перед гарантом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</si>
  <si>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</si>
  <si>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</si>
  <si>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</si>
  <si>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</si>
  <si>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</si>
  <si>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</si>
  <si>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</si>
  <si>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привлечение</t>
  </si>
  <si>
    <t>погашение основной суммы долга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</si>
  <si>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</si>
  <si>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</si>
  <si>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</si>
  <si>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</si>
  <si>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</si>
  <si>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</si>
  <si>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</si>
  <si>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 xml:space="preserve">          Объем, тыс.рублей</t>
  </si>
  <si>
    <t>(тыс. рублей)</t>
  </si>
  <si>
    <t>Распределение бюджетных ассигнований по разделам и подразделам</t>
  </si>
  <si>
    <t>1 11 05013 10 0000 120</t>
  </si>
  <si>
    <t>Изменение остатков средств на счетах по учету средств бюджетов</t>
  </si>
  <si>
    <t>главного администратора доходов и источников финансирования дефицита  бюджета поселения</t>
  </si>
  <si>
    <t>Наименование главного администратора доходов и источников финансирования дефицита бюджета поселения</t>
  </si>
  <si>
    <t>доходов и источников финансирования дефицита 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</si>
  <si>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</si>
  <si>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1 11 05035  10 0000 120</t>
  </si>
  <si>
    <t>1 14 03050 10 0000 410</t>
  </si>
  <si>
    <t>1 14 03050 10 0000 440</t>
  </si>
  <si>
    <t>1 16 32000 10 0000 140</t>
  </si>
  <si>
    <t>1 17 01050 10 0000 180</t>
  </si>
  <si>
    <t>1 17 05050 10 0000 180</t>
  </si>
  <si>
    <t>1 06 01030 10 0000 110</t>
  </si>
  <si>
    <t>Налог на имущество физических лиц, взимаемый по ставкам, применяемым к объектам налогообложения расположенных в границах поселения</t>
  </si>
  <si>
    <t>1 06 06000 00 0000 110</t>
  </si>
  <si>
    <t>Земельный налог</t>
  </si>
  <si>
    <t>1 08 04020 01 0000 110</t>
  </si>
  <si>
    <t>Субвенции  бюджетам на осуществление первичного воинского учета на территориях, где отсутствуют военные комиссариаты</t>
  </si>
  <si>
    <t>1 13 01995 10 0000 130</t>
  </si>
  <si>
    <t>1 16 23051 10 0000 140</t>
  </si>
  <si>
    <t>1 16 23052 10 0000 140</t>
  </si>
  <si>
    <t>1 15 02050 10 0000 140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</si>
  <si>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</si>
  <si>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</si>
  <si>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</si>
  <si>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</si>
  <si>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</si>
  <si>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</si>
  <si>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000 01 05 02 01 10 0000 510</t>
  </si>
  <si>
    <t>000 01 05 02 01 10 0000 610</t>
  </si>
  <si>
    <t xml:space="preserve">погашение основной суммы долга </t>
  </si>
  <si>
    <t xml:space="preserve">                 </t>
  </si>
  <si>
    <t xml:space="preserve">   (тыс.рублей)</t>
  </si>
  <si>
    <t>1 16 33050 10 0000 140</t>
  </si>
  <si>
    <t>1 11 05026 10 0000 120</t>
  </si>
  <si>
    <t>1 14 06033 10 0000 430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</si>
  <si>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</si>
  <si>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</si>
  <si>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</si>
  <si>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</si>
  <si>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</si>
  <si>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1 16 51040 02 0000 140</t>
  </si>
  <si>
    <t>Администрация Новополянского сельского поселения Апшеронского района</t>
  </si>
  <si>
    <t>1 13 02065 10 0000 130</t>
  </si>
  <si>
    <t>1 13 02995 10 0000 130</t>
  </si>
  <si>
    <t>1 14 02052 10 0000 410</t>
  </si>
  <si>
    <t>1 14 02052 10 0000 440</t>
  </si>
  <si>
    <t>1 14 06025 10 0000 430</t>
  </si>
  <si>
    <t>2 02 01003 10 0000 151</t>
  </si>
  <si>
    <t>2  07 05010 10 0000 180</t>
  </si>
  <si>
    <t>2 07 05020 10 0000 180</t>
  </si>
  <si>
    <t>2 07 05030 10 0000 180</t>
  </si>
  <si>
    <t>2 18 05010 10 0000 151</t>
  </si>
  <si>
    <t xml:space="preserve">  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</si>
  <si>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</si>
  <si>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А.В.Кусакин</t>
  </si>
  <si>
    <t>2 19 05000 10 0000 151</t>
  </si>
  <si>
    <t>Муниципальные ценные бумаги Новополянского сельского поселения, всего</t>
  </si>
  <si>
    <t>Бюджетные кредиты, привлеченные в бюджет Новополянского сельского поселения от других бюджетов бюджетной системы Российской Федерации, всего</t>
  </si>
  <si>
    <t>Кредиты, полученные Новополянским сельским поселением от кредитных организаций, всего</t>
  </si>
  <si>
    <t>Программа муниципальных гарантий Новополянского сельского поселения</t>
  </si>
  <si>
    <t xml:space="preserve">Раздел 2. Общий объем  бюджетных ассигнований, предусмотренных на исполнение </t>
  </si>
  <si>
    <t>муниципальных гарантий Новополянского сельского поселения</t>
  </si>
  <si>
    <t xml:space="preserve">Бюджетные ассигнования
на исполнение  муниципальных гарантий
поселения по возможным гарантийным случаям
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</si>
  <si>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</si>
  <si>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</si>
  <si>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</si>
  <si>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</si>
  <si>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№  п/п</t>
  </si>
  <si>
    <t>Комплектование библиотечных фондов библиотек поселения</t>
  </si>
  <si>
    <t>Всего:</t>
  </si>
  <si>
    <t xml:space="preserve">                                Приложение 1 к решению Совета Новополянского сельского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</si>
  <si>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</si>
  <si>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</si>
  <si>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 xml:space="preserve">                                Приложение  2 к решению Совета Новополянского сельского </t>
  </si>
  <si>
    <t>Наименование межбюджетных трансфертов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</si>
  <si>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</si>
  <si>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</si>
  <si>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</si>
  <si>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</si>
  <si>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</si>
  <si>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</si>
  <si>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</si>
  <si>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</si>
  <si>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</si>
  <si>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Департамент имущественных отношений Краснодарского края</t>
  </si>
  <si>
    <t>Администрация Новополянского сельского поселения                             Апшеронского района</t>
  </si>
  <si>
    <t>Министерство экономики Краснодарского края</t>
  </si>
  <si>
    <t>Иные межбюджетные трансферты предоставляемые бюджету муниципального образования Апшеронский район</t>
  </si>
  <si>
    <t>1 03 02230 01 0000 110
1 03 02240 01 0000 110
1 03 02250 01 0000 110
1 03 02260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</si>
  <si>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</si>
  <si>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 xml:space="preserve">За счет расходов бюджета поселения, всего   </t>
  </si>
  <si>
    <t xml:space="preserve"> -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</si>
  <si>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</si>
  <si>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</si>
  <si>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доходы физических лиц*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</si>
  <si>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  </t>
  </si>
  <si>
    <t xml:space="preserve">Приложение 6 к решению Совета Новополянского сельского </t>
  </si>
  <si>
    <t>1 11 09045 10 0000 120</t>
  </si>
  <si>
    <t>1 11 09035 10 0000 120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</si>
  <si>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</si>
  <si>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</si>
  <si>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</si>
  <si>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 xml:space="preserve">    Глава Новополянского сельского </t>
  </si>
  <si>
    <t xml:space="preserve">Приложение 4 к решению Совета Новополянского сельского </t>
  </si>
  <si>
    <t xml:space="preserve">Приложение  7 к решению Совета  Новополянского сельского </t>
  </si>
  <si>
    <t>Приложение 10 к решению Совета Новополянского сельского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</si>
  <si>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</si>
  <si>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</si>
  <si>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</si>
  <si>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</si>
  <si>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</si>
  <si>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</si>
  <si>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</si>
  <si>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</si>
  <si>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73 3 6012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</si>
  <si>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</si>
  <si>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</si>
  <si>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</si>
  <si>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</si>
  <si>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</si>
  <si>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</si>
  <si>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</si>
  <si>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</si>
  <si>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</si>
  <si>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</si>
  <si>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</si>
  <si>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</si>
  <si>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</si>
  <si>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</si>
  <si>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</si>
  <si>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</si>
  <si>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</si>
  <si>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</si>
  <si>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</si>
  <si>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2014-016 годы"</t>
  </si>
  <si>
    <t>1 14  06013 10 0000 430</t>
  </si>
  <si>
    <t xml:space="preserve">    поселения Апшеронского района                                                                                           А.В.Кусакин</t>
  </si>
  <si>
    <t>Другие вопросы в области национальной экономики</t>
  </si>
  <si>
    <t>81 1 6527</t>
  </si>
  <si>
    <t>2 08 05000 10 0000 180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</si>
  <si>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</si>
  <si>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</si>
  <si>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</si>
  <si>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</si>
  <si>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</si>
  <si>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</si>
  <si>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</si>
  <si>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</si>
  <si>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03 8 0000</t>
  </si>
  <si>
    <t>Отдельные мероприятия муниципальной программы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</si>
  <si>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</si>
  <si>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17 0 0000</t>
  </si>
  <si>
    <t>17 1 0000</t>
  </si>
  <si>
    <t>Организация муниципального управления</t>
  </si>
  <si>
    <t>Осуществление отдельных государственныйх полномочий по образованию и организации деятельности административных комиссий</t>
  </si>
  <si>
    <t>17 1 1182</t>
  </si>
  <si>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</si>
  <si>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</si>
  <si>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</si>
  <si>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</si>
  <si>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</si>
  <si>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"Развитие культуры"</t>
  </si>
  <si>
    <t>Муниципальная программа Новополянского сельского поселения "Развитие физической культуры и спорта"</t>
  </si>
  <si>
    <t>Муниципальная программа Новополянского сельского поселения "Обеспечение безопасности населения"</t>
  </si>
  <si>
    <t>Муниципальная программа Новополянского сельского поселения "Поддержка дорожного хозяйства"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</si>
  <si>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</si>
  <si>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</si>
  <si>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Муниципальная программа Новопоолянского сельского поселения "Развитие жилищно-коммунального хозяйства"</t>
  </si>
  <si>
    <t>Приложение  8 к решению Совета Новополянского</t>
  </si>
  <si>
    <t>Приложение 9 к решению Совета Новополянского сельского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</si>
  <si>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</si>
  <si>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</si>
  <si>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</si>
  <si>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</si>
  <si>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</si>
  <si>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</si>
  <si>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</si>
  <si>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</si>
  <si>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</si>
  <si>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</si>
  <si>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</si>
  <si>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</si>
  <si>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</si>
  <si>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</si>
  <si>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</si>
  <si>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Муниципальная программа Новополянского сельского поселения  "Экономическое развитие муниципального образования"</t>
  </si>
  <si>
    <t>1300000000</t>
  </si>
  <si>
    <t>1340000000</t>
  </si>
  <si>
    <t>1340100000</t>
  </si>
  <si>
    <t>1340110400</t>
  </si>
  <si>
    <t>1900000000</t>
  </si>
  <si>
    <t>0300000000</t>
  </si>
  <si>
    <t>0340000000</t>
  </si>
  <si>
    <t>0340100000</t>
  </si>
  <si>
    <t>Повышение качества и доступности услуг сферы культуры для всех категорий потребителей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</si>
  <si>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</si>
  <si>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</si>
  <si>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</si>
  <si>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</si>
  <si>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</si>
  <si>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</si>
  <si>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</si>
  <si>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</si>
  <si>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</si>
  <si>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</si>
  <si>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</si>
  <si>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</si>
  <si>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</si>
  <si>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</si>
  <si>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Уменьшение прочих остатков денежных средств бюджетов  сельских поселений</t>
  </si>
  <si>
    <t>Увеличение прочих остатков денежных средств бюджетов 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</si>
  <si>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</si>
  <si>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</si>
  <si>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</si>
  <si>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</si>
  <si>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</si>
  <si>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</si>
  <si>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</si>
  <si>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</si>
  <si>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Средства 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</si>
  <si>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</si>
  <si>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</si>
  <si>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</si>
  <si>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</si>
  <si>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</si>
  <si>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</si>
  <si>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Невыясненные поступления,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</si>
  <si>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</si>
  <si>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1 16 46000 10 0000 140</t>
  </si>
  <si>
    <t>Развитие малого и среднего предпринимательства в муниципальном образовании</t>
  </si>
  <si>
    <t>* В том числе по видам и подвидам доходов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</si>
  <si>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</si>
  <si>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</si>
  <si>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</si>
  <si>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</si>
  <si>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</si>
  <si>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</si>
  <si>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</si>
  <si>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</si>
  <si>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</si>
  <si>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</si>
  <si>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</si>
  <si>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</si>
  <si>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</si>
  <si>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</si>
  <si>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</si>
  <si>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</si>
  <si>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</si>
  <si>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</si>
  <si>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</si>
  <si>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</si>
  <si>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</si>
  <si>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</si>
  <si>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</si>
  <si>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</si>
  <si>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</si>
  <si>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</si>
  <si>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</si>
  <si>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</si>
  <si>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</si>
  <si>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</si>
  <si>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</si>
  <si>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</si>
  <si>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</si>
  <si>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</si>
  <si>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</si>
  <si>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</si>
  <si>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Организация библиотечного обслуживания населения, комплектование библиотечных фондов библиотек поселения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</si>
  <si>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</si>
  <si>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</si>
  <si>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</si>
  <si>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</si>
  <si>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</si>
  <si>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</si>
  <si>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</si>
  <si>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Источники внутреннего финансирования дефицита бюджета поселения, перечень статей источников финансирования дефицитов бюджетов  на 2017 год</t>
  </si>
  <si>
    <t xml:space="preserve">Объем межбюджетных трансфертов, предоставляемых бюджету муниципального образования Апшеронский район, на 2017 год </t>
  </si>
  <si>
    <t>Новополянского сельского поселения  в 2017 году</t>
  </si>
  <si>
    <t>по возможным гарантийным случаям в 2017 году</t>
  </si>
  <si>
    <t>Обеспечение деятельности  администрации муниципального образования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</si>
  <si>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</si>
  <si>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</si>
  <si>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</si>
  <si>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</si>
  <si>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</si>
  <si>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</si>
  <si>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</si>
  <si>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Субсидии на поэтапное повышение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</si>
  <si>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0340160120</t>
  </si>
  <si>
    <t>03401S0120</t>
  </si>
  <si>
    <t>0350160120</t>
  </si>
  <si>
    <t>03501S0120</t>
  </si>
  <si>
    <t>1710251180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</si>
</sst>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i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4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7" fillId="0" borderId="0" xfId="58" applyFont="1">
      <alignment/>
      <protection/>
    </xf>
    <xf numFmtId="0" fontId="17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7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22" fillId="0" borderId="0" xfId="58" applyFont="1" applyFill="1">
      <alignment/>
      <protection/>
    </xf>
    <xf numFmtId="0" fontId="22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22" fillId="0" borderId="0" xfId="58" applyNumberFormat="1" applyFont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center" wrapText="1"/>
      <protection/>
    </xf>
    <xf numFmtId="10" fontId="7" fillId="0" borderId="0" xfId="58" applyNumberFormat="1" applyFont="1">
      <alignment/>
      <protection/>
    </xf>
    <xf numFmtId="170" fontId="22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5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68" fontId="7" fillId="0" borderId="10" xfId="58" applyNumberFormat="1" applyFont="1" applyFill="1" applyBorder="1" applyAlignment="1">
      <alignment horizontal="right" wrapText="1"/>
      <protection/>
    </xf>
    <xf numFmtId="169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8" fontId="8" fillId="0" borderId="10" xfId="66" applyNumberFormat="1" applyFont="1" applyFill="1" applyBorder="1" applyAlignment="1">
      <alignment horizontal="right" wrapText="1"/>
    </xf>
    <xf numFmtId="169" fontId="7" fillId="0" borderId="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justify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68" fontId="8" fillId="0" borderId="0" xfId="0" applyNumberFormat="1" applyFont="1" applyFill="1" applyAlignment="1">
      <alignment/>
    </xf>
    <xf numFmtId="0" fontId="8" fillId="0" borderId="15" xfId="58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4" fillId="0" borderId="0" xfId="58" applyNumberFormat="1" applyFont="1" applyFill="1">
      <alignment/>
      <protection/>
    </xf>
    <xf numFmtId="1" fontId="7" fillId="0" borderId="15" xfId="0" applyNumberFormat="1" applyFont="1" applyBorder="1" applyAlignment="1">
      <alignment horizontal="center"/>
    </xf>
    <xf numFmtId="1" fontId="19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9" fontId="7" fillId="0" borderId="10" xfId="56" applyNumberFormat="1" applyFont="1" applyFill="1" applyBorder="1" applyAlignment="1">
      <alignment/>
      <protection/>
    </xf>
    <xf numFmtId="0" fontId="7" fillId="0" borderId="10" xfId="56" applyFont="1" applyFill="1" applyBorder="1" applyAlignment="1">
      <alignment horizontal="center"/>
      <protection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49" fontId="16" fillId="0" borderId="0" xfId="0" applyNumberFormat="1" applyFont="1" applyFill="1" applyBorder="1" applyAlignment="1">
      <alignment vertical="top" wrapText="1"/>
    </xf>
    <xf numFmtId="171" fontId="18" fillId="0" borderId="0" xfId="58" applyNumberFormat="1" applyFont="1" applyFill="1">
      <alignment/>
      <protection/>
    </xf>
    <xf numFmtId="170" fontId="8" fillId="0" borderId="15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0" borderId="0" xfId="57" applyNumberFormat="1" applyFont="1" applyFill="1" applyAlignment="1">
      <alignment horizontal="center"/>
      <protection/>
    </xf>
    <xf numFmtId="0" fontId="3" fillId="0" borderId="15" xfId="58" applyFont="1" applyFill="1" applyBorder="1" applyAlignment="1">
      <alignment horizontal="center" vertical="top" wrapText="1"/>
      <protection/>
    </xf>
    <xf numFmtId="0" fontId="3" fillId="0" borderId="21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3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5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169" fontId="8" fillId="0" borderId="10" xfId="66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5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13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wrapText="1"/>
    </xf>
    <xf numFmtId="169" fontId="7" fillId="0" borderId="10" xfId="56" applyNumberFormat="1" applyFont="1" applyFill="1" applyBorder="1" applyAlignment="1">
      <alignment/>
      <protection/>
    </xf>
    <xf numFmtId="169" fontId="12" fillId="0" borderId="10" xfId="56" applyNumberFormat="1" applyFont="1" applyFill="1" applyBorder="1" applyAlignment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8" fillId="24" borderId="0" xfId="0" applyFont="1" applyFill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justify" vertical="center" wrapText="1"/>
    </xf>
    <xf numFmtId="0" fontId="7" fillId="24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16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56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58" applyFont="1" applyFill="1" applyAlignment="1">
      <alignment horizontal="right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169" fontId="8" fillId="0" borderId="10" xfId="56" applyNumberFormat="1" applyFont="1" applyFill="1" applyBorder="1" applyAlignment="1">
      <alignment/>
      <protection/>
    </xf>
    <xf numFmtId="0" fontId="9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3" fillId="0" borderId="10" xfId="0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5" xfId="58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Border="1" applyAlignment="1">
      <alignment horizontal="right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3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center" wrapText="1"/>
    </xf>
    <xf numFmtId="172" fontId="42" fillId="0" borderId="0" xfId="56" applyNumberFormat="1" applyFont="1" applyFill="1" applyAlignment="1">
      <alignment horizontal="right"/>
      <protection/>
    </xf>
    <xf numFmtId="168" fontId="8" fillId="0" borderId="10" xfId="66" applyNumberFormat="1" applyFont="1" applyFill="1" applyBorder="1" applyAlignment="1">
      <alignment/>
    </xf>
    <xf numFmtId="168" fontId="7" fillId="0" borderId="10" xfId="66" applyNumberFormat="1" applyFont="1" applyFill="1" applyBorder="1" applyAlignment="1">
      <alignment horizontal="right"/>
    </xf>
    <xf numFmtId="168" fontId="41" fillId="0" borderId="10" xfId="58" applyNumberFormat="1" applyFont="1" applyFill="1" applyBorder="1" applyAlignment="1">
      <alignment horizontal="right"/>
      <protection/>
    </xf>
    <xf numFmtId="168" fontId="7" fillId="0" borderId="10" xfId="58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2" fontId="14" fillId="0" borderId="0" xfId="58" applyNumberFormat="1" applyFont="1" applyFill="1">
      <alignment/>
      <protection/>
    </xf>
    <xf numFmtId="2" fontId="17" fillId="0" borderId="0" xfId="58" applyNumberFormat="1" applyFont="1" applyFill="1">
      <alignment/>
      <protection/>
    </xf>
    <xf numFmtId="49" fontId="4" fillId="0" borderId="12" xfId="0" applyNumberFormat="1" applyFont="1" applyFill="1" applyBorder="1" applyAlignment="1">
      <alignment horizontal="left" vertical="top" wrapText="1"/>
    </xf>
    <xf numFmtId="168" fontId="19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4" fillId="0" borderId="12" xfId="0" applyNumberFormat="1" applyFont="1" applyFill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justify" vertical="top" wrapText="1"/>
    </xf>
    <xf numFmtId="49" fontId="45" fillId="0" borderId="10" xfId="0" applyNumberFormat="1" applyFont="1" applyFill="1" applyBorder="1" applyAlignment="1">
      <alignment horizontal="center"/>
    </xf>
    <xf numFmtId="168" fontId="47" fillId="0" borderId="10" xfId="0" applyNumberFormat="1" applyFont="1" applyFill="1" applyBorder="1" applyAlignment="1">
      <alignment/>
    </xf>
    <xf numFmtId="168" fontId="46" fillId="0" borderId="10" xfId="55" applyNumberFormat="1" applyFont="1" applyFill="1" applyBorder="1" applyAlignment="1">
      <alignment horizontal="right"/>
      <protection/>
    </xf>
    <xf numFmtId="49" fontId="45" fillId="0" borderId="10" xfId="0" applyNumberFormat="1" applyFont="1" applyFill="1" applyBorder="1" applyAlignment="1">
      <alignment horizontal="center"/>
    </xf>
    <xf numFmtId="49" fontId="45" fillId="24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68" fontId="8" fillId="0" borderId="10" xfId="55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176" fontId="7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8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justify" vertical="center" wrapText="1"/>
    </xf>
    <xf numFmtId="0" fontId="7" fillId="22" borderId="10" xfId="0" applyFont="1" applyFill="1" applyBorder="1" applyAlignment="1">
      <alignment horizontal="left" vertical="center" wrapText="1"/>
    </xf>
    <xf numFmtId="170" fontId="0" fillId="0" borderId="23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70" fontId="3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8" fillId="0" borderId="0" xfId="57" applyNumberFormat="1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0" borderId="0" xfId="58" applyFont="1" applyFill="1" applyAlignment="1">
      <alignment horizontal="right" wrapText="1"/>
      <protection/>
    </xf>
    <xf numFmtId="0" fontId="14" fillId="0" borderId="0" xfId="58" applyFont="1" applyFill="1" applyAlignment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24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8" fillId="0" borderId="0" xfId="56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2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56" applyFont="1" applyFill="1" applyAlignment="1">
      <alignment horizontal="center" vertical="center"/>
      <protection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170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 vertical="top" wrapText="1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3" xfId="58" applyFont="1" applyBorder="1" applyAlignment="1">
      <alignment horizontal="left"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58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wrapText="1"/>
    </xf>
    <xf numFmtId="0" fontId="0" fillId="0" borderId="11" xfId="0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2:D69"/>
  <sheetViews>
    <sheetView view="pageBreakPreview" zoomScale="75" zoomScaleNormal="75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16.375" style="186" customWidth="1"/>
    <col min="2" max="2" width="30.25390625" style="12" customWidth="1"/>
    <col min="3" max="3" width="88.625" style="13" customWidth="1"/>
    <col min="4" max="4" width="37.75390625" style="13" customWidth="1"/>
    <col min="5" max="5" width="11.25390625" style="13" customWidth="1"/>
    <col min="6" max="16384" width="9.125" style="13" customWidth="1"/>
  </cols>
  <sheetData>
    <row r="1" ht="24" customHeight="1"/>
    <row r="2" spans="2:3" ht="18.75">
      <c r="B2" s="211"/>
      <c r="C2" s="93" t="s">
        <v>277</v>
      </c>
    </row>
    <row r="3" ht="18.75">
      <c r="C3" s="93" t="s">
        <v>8</v>
      </c>
    </row>
    <row r="4" ht="18.75">
      <c r="C4" s="93"/>
    </row>
    <row r="5" ht="10.5" customHeight="1">
      <c r="C5" s="290"/>
    </row>
    <row r="6" spans="1:3" ht="74.25" customHeight="1">
      <c r="A6" s="376" t="s">
        <v>100</v>
      </c>
      <c r="B6" s="377"/>
      <c r="C6" s="377"/>
    </row>
    <row r="7" spans="1:3" ht="24" customHeight="1">
      <c r="A7" s="190"/>
      <c r="B7" s="179"/>
      <c r="C7" s="179"/>
    </row>
    <row r="8" spans="1:3" ht="45" customHeight="1">
      <c r="A8" s="378" t="s">
        <v>175</v>
      </c>
      <c r="B8" s="379"/>
      <c r="C8" s="378" t="s">
        <v>209</v>
      </c>
    </row>
    <row r="9" spans="1:3" ht="168.75" customHeight="1">
      <c r="A9" s="191" t="s">
        <v>208</v>
      </c>
      <c r="B9" s="94" t="s">
        <v>210</v>
      </c>
      <c r="C9" s="378"/>
    </row>
    <row r="10" spans="1:3" ht="18.75">
      <c r="A10" s="192">
        <v>1</v>
      </c>
      <c r="B10" s="95">
        <v>2</v>
      </c>
      <c r="C10" s="95">
        <v>3</v>
      </c>
    </row>
    <row r="11" spans="1:3" ht="35.25" customHeight="1">
      <c r="A11" s="208">
        <v>816</v>
      </c>
      <c r="B11" s="95"/>
      <c r="C11" s="207" t="s">
        <v>293</v>
      </c>
    </row>
    <row r="12" spans="1:4" ht="75" customHeight="1">
      <c r="A12" s="201">
        <v>816</v>
      </c>
      <c r="B12" s="206" t="s">
        <v>239</v>
      </c>
      <c r="C12" s="205" t="s">
        <v>434</v>
      </c>
      <c r="D12" s="280"/>
    </row>
    <row r="13" spans="1:4" ht="39" customHeight="1">
      <c r="A13" s="201">
        <v>821</v>
      </c>
      <c r="B13" s="206"/>
      <c r="C13" s="207" t="s">
        <v>291</v>
      </c>
      <c r="D13" s="280"/>
    </row>
    <row r="14" spans="1:3" ht="81" customHeight="1">
      <c r="A14" s="201">
        <v>821</v>
      </c>
      <c r="B14" s="206" t="s">
        <v>240</v>
      </c>
      <c r="C14" s="205" t="s">
        <v>34</v>
      </c>
    </row>
    <row r="15" spans="1:3" ht="79.5" customHeight="1">
      <c r="A15" s="201">
        <v>821</v>
      </c>
      <c r="B15" s="206" t="s">
        <v>241</v>
      </c>
      <c r="C15" s="205" t="s">
        <v>90</v>
      </c>
    </row>
    <row r="16" spans="1:3" ht="62.25" customHeight="1">
      <c r="A16" s="201">
        <v>821</v>
      </c>
      <c r="B16" s="206" t="s">
        <v>247</v>
      </c>
      <c r="C16" s="205" t="s">
        <v>300</v>
      </c>
    </row>
    <row r="17" spans="1:3" ht="36" customHeight="1">
      <c r="A17" s="209">
        <v>910</v>
      </c>
      <c r="B17" s="206"/>
      <c r="C17" s="353" t="s">
        <v>14</v>
      </c>
    </row>
    <row r="18" spans="1:3" ht="41.25" customHeight="1">
      <c r="A18" s="201">
        <v>910</v>
      </c>
      <c r="B18" s="216" t="s">
        <v>88</v>
      </c>
      <c r="C18" s="293" t="s">
        <v>89</v>
      </c>
    </row>
    <row r="19" spans="1:3" ht="37.5">
      <c r="A19" s="209">
        <v>992</v>
      </c>
      <c r="B19" s="95"/>
      <c r="C19" s="207" t="s">
        <v>292</v>
      </c>
    </row>
    <row r="20" spans="1:3" s="186" customFormat="1" ht="82.5" customHeight="1">
      <c r="A20" s="184">
        <v>992</v>
      </c>
      <c r="B20" s="215" t="s">
        <v>222</v>
      </c>
      <c r="C20" s="185" t="s">
        <v>211</v>
      </c>
    </row>
    <row r="21" spans="1:3" s="186" customFormat="1" ht="78.75" customHeight="1">
      <c r="A21" s="187">
        <v>992</v>
      </c>
      <c r="B21" s="187" t="s">
        <v>19</v>
      </c>
      <c r="C21" s="188" t="s">
        <v>18</v>
      </c>
    </row>
    <row r="22" spans="1:3" s="186" customFormat="1" ht="78.75" customHeight="1">
      <c r="A22" s="187">
        <v>992</v>
      </c>
      <c r="B22" s="216" t="s">
        <v>212</v>
      </c>
      <c r="C22" s="188" t="s">
        <v>420</v>
      </c>
    </row>
    <row r="23" spans="1:3" s="186" customFormat="1" ht="47.25" customHeight="1">
      <c r="A23" s="354">
        <v>992</v>
      </c>
      <c r="B23" s="354" t="s">
        <v>20</v>
      </c>
      <c r="C23" s="355" t="s">
        <v>21</v>
      </c>
    </row>
    <row r="24" spans="1:3" s="186" customFormat="1" ht="41.25" customHeight="1">
      <c r="A24" s="187">
        <v>992</v>
      </c>
      <c r="B24" s="216" t="s">
        <v>305</v>
      </c>
      <c r="C24" s="234" t="s">
        <v>421</v>
      </c>
    </row>
    <row r="25" spans="1:3" s="186" customFormat="1" ht="88.5" customHeight="1">
      <c r="A25" s="187">
        <v>992</v>
      </c>
      <c r="B25" s="216" t="s">
        <v>304</v>
      </c>
      <c r="C25" s="188" t="s">
        <v>422</v>
      </c>
    </row>
    <row r="26" spans="1:3" s="186" customFormat="1" ht="39" customHeight="1">
      <c r="A26" s="187">
        <v>992</v>
      </c>
      <c r="B26" s="216" t="s">
        <v>224</v>
      </c>
      <c r="C26" s="188" t="s">
        <v>423</v>
      </c>
    </row>
    <row r="27" spans="1:3" s="186" customFormat="1" ht="35.25" customHeight="1">
      <c r="A27" s="354">
        <v>992</v>
      </c>
      <c r="B27" s="354" t="s">
        <v>249</v>
      </c>
      <c r="C27" s="188" t="s">
        <v>424</v>
      </c>
    </row>
    <row r="28" spans="1:3" s="186" customFormat="1" ht="30.75" customHeight="1">
      <c r="A28" s="216">
        <v>992</v>
      </c>
      <c r="B28" s="216" t="s">
        <v>250</v>
      </c>
      <c r="C28" s="291" t="s">
        <v>425</v>
      </c>
    </row>
    <row r="29" spans="1:3" s="186" customFormat="1" ht="99.75" customHeight="1">
      <c r="A29" s="216">
        <v>992</v>
      </c>
      <c r="B29" s="216" t="s">
        <v>22</v>
      </c>
      <c r="C29" s="291" t="s">
        <v>23</v>
      </c>
    </row>
    <row r="30" spans="1:3" s="186" customFormat="1" ht="96.75" customHeight="1">
      <c r="A30" s="216">
        <v>992</v>
      </c>
      <c r="B30" s="216" t="s">
        <v>26</v>
      </c>
      <c r="C30" s="291" t="s">
        <v>27</v>
      </c>
    </row>
    <row r="31" spans="1:3" s="186" customFormat="1" ht="94.5" customHeight="1" hidden="1">
      <c r="A31" s="358">
        <v>992</v>
      </c>
      <c r="B31" s="358" t="s">
        <v>251</v>
      </c>
      <c r="C31" s="359" t="s">
        <v>35</v>
      </c>
    </row>
    <row r="32" spans="1:3" s="186" customFormat="1" ht="96.75" customHeight="1" hidden="1">
      <c r="A32" s="358">
        <v>992</v>
      </c>
      <c r="B32" s="358" t="s">
        <v>252</v>
      </c>
      <c r="C32" s="359" t="s">
        <v>36</v>
      </c>
    </row>
    <row r="33" spans="1:3" s="186" customFormat="1" ht="96.75" customHeight="1">
      <c r="A33" s="354">
        <v>992</v>
      </c>
      <c r="B33" s="354" t="s">
        <v>24</v>
      </c>
      <c r="C33" s="291" t="s">
        <v>25</v>
      </c>
    </row>
    <row r="34" spans="1:3" s="186" customFormat="1" ht="100.5" customHeight="1">
      <c r="A34" s="216">
        <v>992</v>
      </c>
      <c r="B34" s="216" t="s">
        <v>28</v>
      </c>
      <c r="C34" s="292" t="s">
        <v>29</v>
      </c>
    </row>
    <row r="35" spans="1:3" s="186" customFormat="1" ht="67.5" customHeight="1" hidden="1">
      <c r="A35" s="358">
        <v>992</v>
      </c>
      <c r="B35" s="358" t="s">
        <v>213</v>
      </c>
      <c r="C35" s="359" t="s">
        <v>426</v>
      </c>
    </row>
    <row r="36" spans="1:3" s="186" customFormat="1" ht="63" customHeight="1" hidden="1">
      <c r="A36" s="358">
        <v>992</v>
      </c>
      <c r="B36" s="358" t="s">
        <v>214</v>
      </c>
      <c r="C36" s="360" t="s">
        <v>94</v>
      </c>
    </row>
    <row r="37" spans="1:3" s="186" customFormat="1" ht="63" customHeight="1">
      <c r="A37" s="187">
        <v>992</v>
      </c>
      <c r="B37" s="187" t="s">
        <v>253</v>
      </c>
      <c r="C37" s="210" t="s">
        <v>427</v>
      </c>
    </row>
    <row r="38" spans="1:3" s="186" customFormat="1" ht="37.5" customHeight="1">
      <c r="A38" s="187">
        <v>992</v>
      </c>
      <c r="B38" s="187" t="s">
        <v>227</v>
      </c>
      <c r="C38" s="210" t="s">
        <v>428</v>
      </c>
    </row>
    <row r="39" spans="1:3" s="186" customFormat="1" ht="42" customHeight="1">
      <c r="A39" s="216">
        <v>992</v>
      </c>
      <c r="B39" s="216" t="s">
        <v>88</v>
      </c>
      <c r="C39" s="293" t="s">
        <v>89</v>
      </c>
    </row>
    <row r="40" spans="1:3" s="186" customFormat="1" ht="60" customHeight="1" hidden="1">
      <c r="A40" s="358">
        <v>992</v>
      </c>
      <c r="B40" s="358" t="s">
        <v>86</v>
      </c>
      <c r="C40" s="360" t="s">
        <v>87</v>
      </c>
    </row>
    <row r="41" spans="1:3" s="186" customFormat="1" ht="78.75" customHeight="1" hidden="1">
      <c r="A41" s="358">
        <v>992</v>
      </c>
      <c r="B41" s="358" t="s">
        <v>225</v>
      </c>
      <c r="C41" s="360" t="s">
        <v>429</v>
      </c>
    </row>
    <row r="42" spans="1:3" s="186" customFormat="1" ht="57.75" customHeight="1" hidden="1">
      <c r="A42" s="358">
        <v>992</v>
      </c>
      <c r="B42" s="358" t="s">
        <v>226</v>
      </c>
      <c r="C42" s="360" t="s">
        <v>430</v>
      </c>
    </row>
    <row r="43" spans="1:3" s="186" customFormat="1" ht="63" customHeight="1">
      <c r="A43" s="216">
        <v>992</v>
      </c>
      <c r="B43" s="216" t="s">
        <v>215</v>
      </c>
      <c r="C43" s="291" t="s">
        <v>431</v>
      </c>
    </row>
    <row r="44" spans="1:3" s="186" customFormat="1" ht="75">
      <c r="A44" s="216">
        <v>992</v>
      </c>
      <c r="B44" s="216" t="s">
        <v>239</v>
      </c>
      <c r="C44" s="291" t="s">
        <v>434</v>
      </c>
    </row>
    <row r="45" spans="1:3" s="186" customFormat="1" ht="74.25" customHeight="1">
      <c r="A45" s="216">
        <v>992</v>
      </c>
      <c r="B45" s="216" t="s">
        <v>111</v>
      </c>
      <c r="C45" s="291" t="s">
        <v>432</v>
      </c>
    </row>
    <row r="46" spans="1:3" s="186" customFormat="1" ht="98.25" customHeight="1">
      <c r="A46" s="216">
        <v>992</v>
      </c>
      <c r="B46" s="216" t="s">
        <v>435</v>
      </c>
      <c r="C46" s="291" t="s">
        <v>85</v>
      </c>
    </row>
    <row r="47" spans="1:3" s="186" customFormat="1" ht="40.5" customHeight="1">
      <c r="A47" s="187">
        <v>992</v>
      </c>
      <c r="B47" s="187" t="s">
        <v>110</v>
      </c>
      <c r="C47" s="291" t="s">
        <v>91</v>
      </c>
    </row>
    <row r="48" spans="1:3" s="186" customFormat="1" ht="27.75" customHeight="1">
      <c r="A48" s="187">
        <v>992</v>
      </c>
      <c r="B48" s="187" t="s">
        <v>216</v>
      </c>
      <c r="C48" s="291" t="s">
        <v>433</v>
      </c>
    </row>
    <row r="49" spans="1:3" s="186" customFormat="1" ht="24.75" customHeight="1">
      <c r="A49" s="187">
        <v>992</v>
      </c>
      <c r="B49" s="187" t="s">
        <v>217</v>
      </c>
      <c r="C49" s="291" t="s">
        <v>92</v>
      </c>
    </row>
    <row r="50" spans="1:3" s="186" customFormat="1" ht="39.75" customHeight="1">
      <c r="A50" s="187">
        <v>992</v>
      </c>
      <c r="B50" s="187" t="s">
        <v>37</v>
      </c>
      <c r="C50" s="291" t="s">
        <v>109</v>
      </c>
    </row>
    <row r="51" spans="1:3" s="186" customFormat="1" ht="42" customHeight="1" hidden="1">
      <c r="A51" s="187">
        <v>992</v>
      </c>
      <c r="B51" s="187" t="s">
        <v>254</v>
      </c>
      <c r="C51" s="291" t="s">
        <v>108</v>
      </c>
    </row>
    <row r="52" spans="1:3" s="186" customFormat="1" ht="26.25" customHeight="1">
      <c r="A52" s="187">
        <v>992</v>
      </c>
      <c r="B52" s="187" t="s">
        <v>38</v>
      </c>
      <c r="C52" s="291" t="s">
        <v>107</v>
      </c>
    </row>
    <row r="53" spans="1:3" s="186" customFormat="1" ht="43.5" customHeight="1">
      <c r="A53" s="187">
        <v>992</v>
      </c>
      <c r="B53" s="187" t="s">
        <v>39</v>
      </c>
      <c r="C53" s="291" t="s">
        <v>93</v>
      </c>
    </row>
    <row r="54" spans="1:3" s="186" customFormat="1" ht="37.5">
      <c r="A54" s="187">
        <v>992</v>
      </c>
      <c r="B54" s="187" t="s">
        <v>40</v>
      </c>
      <c r="C54" s="291" t="s">
        <v>106</v>
      </c>
    </row>
    <row r="55" spans="1:3" s="186" customFormat="1" ht="75">
      <c r="A55" s="187">
        <v>992</v>
      </c>
      <c r="B55" s="187" t="s">
        <v>41</v>
      </c>
      <c r="C55" s="291" t="s">
        <v>77</v>
      </c>
    </row>
    <row r="56" spans="1:3" s="186" customFormat="1" ht="35.25" customHeight="1">
      <c r="A56" s="187">
        <v>992</v>
      </c>
      <c r="B56" s="187" t="s">
        <v>42</v>
      </c>
      <c r="C56" s="291" t="s">
        <v>105</v>
      </c>
    </row>
    <row r="57" spans="1:3" s="186" customFormat="1" ht="78.75" customHeight="1">
      <c r="A57" s="187">
        <v>992</v>
      </c>
      <c r="B57" s="187" t="s">
        <v>255</v>
      </c>
      <c r="C57" s="291" t="s">
        <v>104</v>
      </c>
    </row>
    <row r="58" spans="1:3" s="186" customFormat="1" ht="44.25" customHeight="1">
      <c r="A58" s="187">
        <v>992</v>
      </c>
      <c r="B58" s="187" t="s">
        <v>256</v>
      </c>
      <c r="C58" s="291" t="s">
        <v>103</v>
      </c>
    </row>
    <row r="59" spans="1:3" s="186" customFormat="1" ht="27" customHeight="1">
      <c r="A59" s="187">
        <v>992</v>
      </c>
      <c r="B59" s="187" t="s">
        <v>257</v>
      </c>
      <c r="C59" s="291" t="s">
        <v>102</v>
      </c>
    </row>
    <row r="60" spans="1:3" s="186" customFormat="1" ht="100.5" customHeight="1">
      <c r="A60" s="216">
        <v>992</v>
      </c>
      <c r="B60" s="216" t="s">
        <v>346</v>
      </c>
      <c r="C60" s="291" t="s">
        <v>101</v>
      </c>
    </row>
    <row r="61" spans="1:3" s="186" customFormat="1" ht="63" customHeight="1">
      <c r="A61" s="187">
        <v>992</v>
      </c>
      <c r="B61" s="187" t="s">
        <v>258</v>
      </c>
      <c r="C61" s="291" t="s">
        <v>419</v>
      </c>
    </row>
    <row r="62" spans="1:3" s="186" customFormat="1" ht="57.75" customHeight="1">
      <c r="A62" s="187">
        <v>992</v>
      </c>
      <c r="B62" s="184" t="s">
        <v>259</v>
      </c>
      <c r="C62" s="292" t="s">
        <v>418</v>
      </c>
    </row>
    <row r="63" spans="1:3" s="186" customFormat="1" ht="38.25" customHeight="1">
      <c r="A63" s="187">
        <v>992</v>
      </c>
      <c r="B63" s="184" t="s">
        <v>43</v>
      </c>
      <c r="C63" s="292" t="s">
        <v>417</v>
      </c>
    </row>
    <row r="64" spans="1:3" s="186" customFormat="1" ht="39" customHeight="1">
      <c r="A64" s="187">
        <v>992</v>
      </c>
      <c r="B64" s="184" t="s">
        <v>44</v>
      </c>
      <c r="C64" s="292" t="s">
        <v>416</v>
      </c>
    </row>
    <row r="65" spans="1:3" s="26" customFormat="1" ht="8.25" customHeight="1">
      <c r="A65" s="193"/>
      <c r="B65" s="180"/>
      <c r="C65" s="180"/>
    </row>
    <row r="66" spans="1:3" s="26" customFormat="1" ht="36.75" customHeight="1">
      <c r="A66" s="382" t="s">
        <v>437</v>
      </c>
      <c r="B66" s="383"/>
      <c r="C66" s="383"/>
    </row>
    <row r="67" ht="13.5" customHeight="1"/>
    <row r="68" spans="1:3" ht="26.25" customHeight="1">
      <c r="A68" s="380" t="s">
        <v>308</v>
      </c>
      <c r="B68" s="381"/>
      <c r="C68" s="381"/>
    </row>
    <row r="69" spans="1:3" ht="18.75">
      <c r="A69" s="374" t="s">
        <v>307</v>
      </c>
      <c r="B69" s="375"/>
      <c r="C69" s="66" t="s">
        <v>261</v>
      </c>
    </row>
  </sheetData>
  <sheetProtection/>
  <mergeCells count="6">
    <mergeCell ref="A69:B69"/>
    <mergeCell ref="A6:C6"/>
    <mergeCell ref="A8:B8"/>
    <mergeCell ref="C8:C9"/>
    <mergeCell ref="A68:C68"/>
    <mergeCell ref="A66:C66"/>
  </mergeCells>
  <printOptions horizontalCentered="1"/>
  <pageMargins left="0.1968503937007874" right="0" top="0.1968503937007874" bottom="0" header="0" footer="0"/>
  <pageSetup blackAndWhite="1" fitToHeight="10" horizontalDpi="600" verticalDpi="600" orientation="portrait" paperSize="9" scale="75" r:id="rId1"/>
  <rowBreaks count="3" manualBreakCount="3">
    <brk id="21" max="2" man="1"/>
    <brk id="37" max="2" man="1"/>
    <brk id="5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30"/>
  <sheetViews>
    <sheetView view="pageBreakPreview" zoomScale="75" zoomScaleNormal="75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7.00390625" style="42" customWidth="1"/>
    <col min="2" max="2" width="11.625" style="42" customWidth="1"/>
    <col min="3" max="3" width="5.00390625" style="42" customWidth="1"/>
    <col min="4" max="4" width="16.875" style="42" customWidth="1"/>
    <col min="5" max="5" width="16.375" style="42" customWidth="1"/>
    <col min="6" max="6" width="17.125" style="42" customWidth="1"/>
    <col min="7" max="7" width="15.625" style="42" customWidth="1"/>
    <col min="8" max="8" width="19.25390625" style="42" customWidth="1"/>
    <col min="9" max="9" width="13.125" style="42" customWidth="1"/>
    <col min="10" max="16384" width="9.125" style="42" customWidth="1"/>
  </cols>
  <sheetData>
    <row r="1" ht="18.75">
      <c r="I1" s="43"/>
    </row>
    <row r="2" spans="7:9" ht="18.75">
      <c r="G2" s="38"/>
      <c r="H2" s="38"/>
      <c r="I2" s="65" t="s">
        <v>312</v>
      </c>
    </row>
    <row r="3" spans="5:9" ht="18.75">
      <c r="E3" s="399" t="s">
        <v>7</v>
      </c>
      <c r="F3" s="399"/>
      <c r="G3" s="399"/>
      <c r="H3" s="399"/>
      <c r="I3" s="399"/>
    </row>
    <row r="6" spans="2:9" ht="18.75">
      <c r="B6" s="411" t="s">
        <v>266</v>
      </c>
      <c r="C6" s="411"/>
      <c r="D6" s="411"/>
      <c r="E6" s="411"/>
      <c r="F6" s="411"/>
      <c r="G6" s="411"/>
      <c r="H6" s="411"/>
      <c r="I6" s="411"/>
    </row>
    <row r="7" spans="2:9" ht="18.75">
      <c r="B7" s="411" t="s">
        <v>62</v>
      </c>
      <c r="C7" s="369"/>
      <c r="D7" s="369"/>
      <c r="E7" s="369"/>
      <c r="F7" s="369"/>
      <c r="G7" s="369"/>
      <c r="H7" s="369"/>
      <c r="I7" s="369"/>
    </row>
    <row r="8" spans="3:9" ht="18.75">
      <c r="C8" s="43"/>
      <c r="D8" s="43"/>
      <c r="E8" s="43"/>
      <c r="F8" s="43"/>
      <c r="G8" s="43"/>
      <c r="H8" s="43"/>
      <c r="I8" s="43"/>
    </row>
    <row r="9" spans="3:9" ht="18.75">
      <c r="C9" s="43"/>
      <c r="D9" s="43"/>
      <c r="E9" s="43"/>
      <c r="F9" s="43"/>
      <c r="G9" s="43"/>
      <c r="H9" s="36"/>
      <c r="I9" s="43"/>
    </row>
    <row r="10" spans="2:9" ht="18.75">
      <c r="B10" s="411" t="s">
        <v>160</v>
      </c>
      <c r="C10" s="411"/>
      <c r="D10" s="411"/>
      <c r="E10" s="411"/>
      <c r="F10" s="411"/>
      <c r="G10" s="411"/>
      <c r="H10" s="411"/>
      <c r="I10" s="411"/>
    </row>
    <row r="11" spans="2:9" ht="18.75">
      <c r="B11" s="411" t="s">
        <v>484</v>
      </c>
      <c r="C11" s="411"/>
      <c r="D11" s="411"/>
      <c r="E11" s="411"/>
      <c r="F11" s="411"/>
      <c r="G11" s="411"/>
      <c r="H11" s="411"/>
      <c r="I11" s="411"/>
    </row>
    <row r="13" spans="1:9" ht="53.25" customHeight="1">
      <c r="A13" s="416" t="s">
        <v>150</v>
      </c>
      <c r="B13" s="442" t="s">
        <v>157</v>
      </c>
      <c r="C13" s="443"/>
      <c r="D13" s="446" t="s">
        <v>97</v>
      </c>
      <c r="E13" s="104" t="s">
        <v>98</v>
      </c>
      <c r="F13" s="424" t="s">
        <v>185</v>
      </c>
      <c r="G13" s="448"/>
      <c r="H13" s="448"/>
      <c r="I13" s="449"/>
    </row>
    <row r="14" spans="1:13" ht="131.25">
      <c r="A14" s="417"/>
      <c r="B14" s="444"/>
      <c r="C14" s="445"/>
      <c r="D14" s="447"/>
      <c r="E14" s="84" t="s">
        <v>12</v>
      </c>
      <c r="F14" s="104" t="s">
        <v>174</v>
      </c>
      <c r="G14" s="104" t="s">
        <v>177</v>
      </c>
      <c r="H14" s="105" t="s">
        <v>186</v>
      </c>
      <c r="I14" s="104" t="s">
        <v>113</v>
      </c>
      <c r="M14" s="92"/>
    </row>
    <row r="15" spans="1:9" ht="18.75">
      <c r="A15" s="84">
        <v>1</v>
      </c>
      <c r="B15" s="424">
        <v>2</v>
      </c>
      <c r="C15" s="449"/>
      <c r="D15" s="84">
        <v>3</v>
      </c>
      <c r="E15" s="84">
        <v>4</v>
      </c>
      <c r="F15" s="84">
        <v>5</v>
      </c>
      <c r="G15" s="84">
        <v>6</v>
      </c>
      <c r="H15" s="84">
        <v>7</v>
      </c>
      <c r="I15" s="84">
        <v>8</v>
      </c>
    </row>
    <row r="16" spans="1:9" ht="18.75">
      <c r="A16" s="82"/>
      <c r="B16" s="450" t="s">
        <v>298</v>
      </c>
      <c r="C16" s="451"/>
      <c r="D16" s="246" t="s">
        <v>298</v>
      </c>
      <c r="E16" s="246" t="s">
        <v>298</v>
      </c>
      <c r="F16" s="246" t="s">
        <v>298</v>
      </c>
      <c r="G16" s="246" t="s">
        <v>298</v>
      </c>
      <c r="H16" s="246" t="s">
        <v>298</v>
      </c>
      <c r="I16" s="246" t="s">
        <v>298</v>
      </c>
    </row>
    <row r="19" spans="2:9" ht="18.75">
      <c r="B19" s="411" t="s">
        <v>267</v>
      </c>
      <c r="C19" s="411"/>
      <c r="D19" s="411"/>
      <c r="E19" s="411"/>
      <c r="F19" s="411"/>
      <c r="G19" s="411"/>
      <c r="H19" s="411"/>
      <c r="I19" s="411"/>
    </row>
    <row r="20" spans="2:9" ht="18.75">
      <c r="B20" s="411" t="s">
        <v>268</v>
      </c>
      <c r="C20" s="411"/>
      <c r="D20" s="411"/>
      <c r="E20" s="411"/>
      <c r="F20" s="411"/>
      <c r="G20" s="411"/>
      <c r="H20" s="411"/>
      <c r="I20" s="411"/>
    </row>
    <row r="21" spans="2:9" ht="18.75">
      <c r="B21" s="411" t="s">
        <v>485</v>
      </c>
      <c r="C21" s="411"/>
      <c r="D21" s="411"/>
      <c r="E21" s="411"/>
      <c r="F21" s="411"/>
      <c r="G21" s="411"/>
      <c r="H21" s="411"/>
      <c r="I21" s="411"/>
    </row>
    <row r="23" spans="1:9" ht="37.5" customHeight="1">
      <c r="A23" s="436" t="s">
        <v>269</v>
      </c>
      <c r="B23" s="437"/>
      <c r="C23" s="437"/>
      <c r="D23" s="437"/>
      <c r="E23" s="437"/>
      <c r="F23" s="437"/>
      <c r="G23" s="438"/>
      <c r="H23" s="452" t="s">
        <v>203</v>
      </c>
      <c r="I23" s="453"/>
    </row>
    <row r="24" spans="1:9" ht="34.5" customHeight="1">
      <c r="A24" s="439"/>
      <c r="B24" s="440"/>
      <c r="C24" s="440"/>
      <c r="D24" s="440"/>
      <c r="E24" s="440"/>
      <c r="F24" s="440"/>
      <c r="G24" s="441"/>
      <c r="H24" s="424" t="s">
        <v>12</v>
      </c>
      <c r="I24" s="449"/>
    </row>
    <row r="25" spans="1:9" ht="21" customHeight="1">
      <c r="A25" s="455" t="s">
        <v>297</v>
      </c>
      <c r="B25" s="456"/>
      <c r="C25" s="456"/>
      <c r="D25" s="456"/>
      <c r="E25" s="456"/>
      <c r="F25" s="456"/>
      <c r="G25" s="456"/>
      <c r="H25" s="447">
        <v>0</v>
      </c>
      <c r="I25" s="447"/>
    </row>
    <row r="26" spans="1:9" ht="18.75">
      <c r="A26" s="457" t="s">
        <v>114</v>
      </c>
      <c r="B26" s="456"/>
      <c r="C26" s="456"/>
      <c r="D26" s="456"/>
      <c r="E26" s="456"/>
      <c r="F26" s="456"/>
      <c r="G26" s="456"/>
      <c r="H26" s="447">
        <v>0</v>
      </c>
      <c r="I26" s="447"/>
    </row>
    <row r="29" spans="1:3" s="13" customFormat="1" ht="18.75">
      <c r="A29" s="194" t="s">
        <v>273</v>
      </c>
      <c r="B29" s="38"/>
      <c r="C29" s="69"/>
    </row>
    <row r="30" spans="1:9" s="13" customFormat="1" ht="18.75">
      <c r="A30" s="186" t="s">
        <v>272</v>
      </c>
      <c r="B30" s="12"/>
      <c r="C30" s="66"/>
      <c r="H30" s="454" t="s">
        <v>261</v>
      </c>
      <c r="I30" s="454"/>
    </row>
  </sheetData>
  <sheetProtection/>
  <mergeCells count="22">
    <mergeCell ref="H24:I24"/>
    <mergeCell ref="E3:I3"/>
    <mergeCell ref="B19:I19"/>
    <mergeCell ref="B6:I6"/>
    <mergeCell ref="B7:I7"/>
    <mergeCell ref="B10:I10"/>
    <mergeCell ref="B11:I11"/>
    <mergeCell ref="H30:I30"/>
    <mergeCell ref="A25:G25"/>
    <mergeCell ref="A26:G26"/>
    <mergeCell ref="H25:I25"/>
    <mergeCell ref="H26:I26"/>
    <mergeCell ref="A13:A14"/>
    <mergeCell ref="A23:G24"/>
    <mergeCell ref="B13:C14"/>
    <mergeCell ref="D13:D14"/>
    <mergeCell ref="F13:I13"/>
    <mergeCell ref="B15:C15"/>
    <mergeCell ref="B16:C16"/>
    <mergeCell ref="B20:I20"/>
    <mergeCell ref="B21:I21"/>
    <mergeCell ref="H23:I23"/>
  </mergeCells>
  <printOptions horizontalCentered="1"/>
  <pageMargins left="0.3937007874015748" right="0" top="0.5905511811023623" bottom="0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2:I37"/>
  <sheetViews>
    <sheetView view="pageBreakPreview" zoomScale="75" zoomScaleNormal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30.375" style="26" customWidth="1"/>
    <col min="2" max="2" width="80.00390625" style="38" customWidth="1"/>
    <col min="3" max="3" width="17.125" style="69" customWidth="1"/>
    <col min="4" max="4" width="13.25390625" style="26" customWidth="1"/>
    <col min="5" max="16384" width="9.125" style="26" customWidth="1"/>
  </cols>
  <sheetData>
    <row r="1" ht="22.5" customHeight="1"/>
    <row r="2" spans="1:3" ht="18.75">
      <c r="A2" s="212"/>
      <c r="B2" s="385" t="s">
        <v>280</v>
      </c>
      <c r="C2" s="385"/>
    </row>
    <row r="3" spans="2:3" ht="18.75">
      <c r="B3" s="388" t="s">
        <v>0</v>
      </c>
      <c r="C3" s="389"/>
    </row>
    <row r="6" spans="1:3" ht="38.25" customHeight="1">
      <c r="A6" s="384" t="s">
        <v>81</v>
      </c>
      <c r="B6" s="384"/>
      <c r="C6" s="384"/>
    </row>
    <row r="8" ht="18.75">
      <c r="C8" s="68" t="s">
        <v>204</v>
      </c>
    </row>
    <row r="9" spans="1:3" ht="18.75">
      <c r="A9" s="87" t="s">
        <v>167</v>
      </c>
      <c r="B9" s="88" t="s">
        <v>151</v>
      </c>
      <c r="C9" s="155" t="s">
        <v>135</v>
      </c>
    </row>
    <row r="10" spans="1:3" ht="18.75">
      <c r="A10" s="89">
        <v>1</v>
      </c>
      <c r="B10" s="90">
        <v>2</v>
      </c>
      <c r="C10" s="163">
        <v>3</v>
      </c>
    </row>
    <row r="11" spans="1:3" ht="18.75">
      <c r="A11" s="164" t="s">
        <v>159</v>
      </c>
      <c r="B11" s="165" t="s">
        <v>152</v>
      </c>
      <c r="C11" s="74">
        <f>C12+C13+C14+C15+C16+C17</f>
        <v>3001.9</v>
      </c>
    </row>
    <row r="12" spans="1:3" ht="18.75">
      <c r="A12" s="119" t="s">
        <v>158</v>
      </c>
      <c r="B12" s="19" t="s">
        <v>301</v>
      </c>
      <c r="C12" s="73">
        <v>483</v>
      </c>
    </row>
    <row r="13" spans="1:4" ht="87.75" customHeight="1">
      <c r="A13" s="227" t="s">
        <v>295</v>
      </c>
      <c r="B13" s="22" t="s">
        <v>13</v>
      </c>
      <c r="C13" s="73">
        <v>1041.9</v>
      </c>
      <c r="D13" s="42"/>
    </row>
    <row r="14" spans="1:3" ht="63" customHeight="1">
      <c r="A14" s="119" t="s">
        <v>218</v>
      </c>
      <c r="B14" s="22" t="s">
        <v>219</v>
      </c>
      <c r="C14" s="73">
        <v>300</v>
      </c>
    </row>
    <row r="15" spans="1:3" ht="28.5" customHeight="1">
      <c r="A15" s="119" t="s">
        <v>220</v>
      </c>
      <c r="B15" s="19" t="s">
        <v>221</v>
      </c>
      <c r="C15" s="73">
        <v>1177</v>
      </c>
    </row>
    <row r="16" spans="1:3" ht="100.5" customHeight="1" hidden="1">
      <c r="A16" s="195" t="s">
        <v>206</v>
      </c>
      <c r="B16" s="22" t="s">
        <v>302</v>
      </c>
      <c r="C16" s="73"/>
    </row>
    <row r="17" spans="1:3" ht="63.75" customHeight="1" hidden="1">
      <c r="A17" s="195" t="s">
        <v>342</v>
      </c>
      <c r="B17" s="22" t="s">
        <v>296</v>
      </c>
      <c r="C17" s="73"/>
    </row>
    <row r="18" spans="1:3" ht="36.75" customHeight="1">
      <c r="A18" s="162" t="s">
        <v>163</v>
      </c>
      <c r="B18" s="120" t="s">
        <v>164</v>
      </c>
      <c r="C18" s="166">
        <f>C19-C24</f>
        <v>6357</v>
      </c>
    </row>
    <row r="19" spans="1:6" ht="39.75" customHeight="1">
      <c r="A19" s="119" t="s">
        <v>120</v>
      </c>
      <c r="B19" s="22" t="s">
        <v>122</v>
      </c>
      <c r="C19" s="168">
        <f>C20+C21+C22+C23</f>
        <v>6357</v>
      </c>
      <c r="E19" s="112"/>
      <c r="F19" s="112"/>
    </row>
    <row r="20" spans="1:3" s="113" customFormat="1" ht="29.25" customHeight="1">
      <c r="A20" s="119" t="s">
        <v>45</v>
      </c>
      <c r="B20" s="22" t="s">
        <v>31</v>
      </c>
      <c r="C20" s="170">
        <v>5134.2</v>
      </c>
    </row>
    <row r="21" spans="1:3" s="113" customFormat="1" ht="38.25" customHeight="1">
      <c r="A21" s="119" t="s">
        <v>46</v>
      </c>
      <c r="B21" s="22" t="s">
        <v>323</v>
      </c>
      <c r="C21" s="170">
        <v>844.4</v>
      </c>
    </row>
    <row r="22" spans="1:3" s="113" customFormat="1" ht="24.75" customHeight="1">
      <c r="A22" s="119" t="s">
        <v>47</v>
      </c>
      <c r="B22" s="22" t="s">
        <v>32</v>
      </c>
      <c r="C22" s="170">
        <v>189.8</v>
      </c>
    </row>
    <row r="23" spans="1:3" ht="27.75" customHeight="1">
      <c r="A23" s="169" t="s">
        <v>48</v>
      </c>
      <c r="B23" s="85" t="s">
        <v>322</v>
      </c>
      <c r="C23" s="170">
        <v>188.6</v>
      </c>
    </row>
    <row r="24" spans="1:3" ht="58.5" customHeight="1" hidden="1">
      <c r="A24" s="171" t="s">
        <v>262</v>
      </c>
      <c r="B24" s="85" t="s">
        <v>260</v>
      </c>
      <c r="C24" s="170"/>
    </row>
    <row r="25" spans="1:3" ht="25.5" customHeight="1">
      <c r="A25" s="172"/>
      <c r="B25" s="154" t="s">
        <v>165</v>
      </c>
      <c r="C25" s="160">
        <f>C18+C11</f>
        <v>9358.9</v>
      </c>
    </row>
    <row r="26" ht="10.5" customHeight="1">
      <c r="A26" s="21"/>
    </row>
    <row r="27" spans="1:3" ht="60" customHeight="1">
      <c r="A27" s="386" t="s">
        <v>299</v>
      </c>
      <c r="B27" s="387"/>
      <c r="C27" s="387"/>
    </row>
    <row r="28" ht="18.75">
      <c r="A28" s="21"/>
    </row>
    <row r="29" spans="1:3" s="13" customFormat="1" ht="18.75">
      <c r="A29" s="194" t="s">
        <v>308</v>
      </c>
      <c r="B29" s="38"/>
      <c r="C29" s="69"/>
    </row>
    <row r="30" spans="1:3" s="13" customFormat="1" ht="18.75">
      <c r="A30" s="186" t="s">
        <v>307</v>
      </c>
      <c r="B30" s="12"/>
      <c r="C30" s="66" t="s">
        <v>261</v>
      </c>
    </row>
    <row r="31" spans="1:2" s="13" customFormat="1" ht="18.75">
      <c r="A31" s="186"/>
      <c r="B31" s="12"/>
    </row>
    <row r="32" spans="1:3" s="13" customFormat="1" ht="18.75">
      <c r="A32" s="21"/>
      <c r="B32" s="38"/>
      <c r="C32" s="69"/>
    </row>
    <row r="33" spans="1:3" s="13" customFormat="1" ht="18.75">
      <c r="A33" s="109"/>
      <c r="B33" s="38"/>
      <c r="C33" s="66"/>
    </row>
    <row r="34" spans="2:3" s="13" customFormat="1" ht="18.75">
      <c r="B34" s="12"/>
      <c r="C34" s="66"/>
    </row>
    <row r="35" spans="4:9" ht="18.75">
      <c r="D35" s="21"/>
      <c r="E35" s="13"/>
      <c r="F35" s="13"/>
      <c r="G35" s="13"/>
      <c r="H35" s="39"/>
      <c r="I35" s="13"/>
    </row>
    <row r="36" spans="2:8" ht="18.75">
      <c r="B36" s="36"/>
      <c r="C36" s="70"/>
      <c r="D36" s="21"/>
      <c r="E36" s="13"/>
      <c r="F36" s="13"/>
      <c r="G36" s="13"/>
      <c r="H36" s="13"/>
    </row>
    <row r="37" spans="2:3" ht="18.75">
      <c r="B37" s="36"/>
      <c r="C37" s="70"/>
    </row>
  </sheetData>
  <sheetProtection/>
  <mergeCells count="4">
    <mergeCell ref="A6:C6"/>
    <mergeCell ref="B2:C2"/>
    <mergeCell ref="A27:C27"/>
    <mergeCell ref="B3:C3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I35"/>
  <sheetViews>
    <sheetView view="pageBreakPreview" zoomScale="75" zoomScaleNormal="75" zoomScaleSheetLayoutView="75" zoomScalePageLayoutView="0" workbookViewId="0" topLeftCell="A1">
      <selection activeCell="B9" sqref="B9"/>
    </sheetView>
  </sheetViews>
  <sheetFormatPr defaultColWidth="9.00390625" defaultRowHeight="12.75"/>
  <cols>
    <col min="1" max="1" width="30.75390625" style="26" customWidth="1"/>
    <col min="2" max="2" width="80.875" style="38" customWidth="1"/>
    <col min="3" max="3" width="14.375" style="69" customWidth="1"/>
    <col min="4" max="4" width="13.75390625" style="26" customWidth="1"/>
    <col min="5" max="16384" width="9.125" style="26" customWidth="1"/>
  </cols>
  <sheetData>
    <row r="1" spans="1:3" ht="30.75" customHeight="1">
      <c r="A1" s="212"/>
      <c r="B1" s="385" t="s">
        <v>279</v>
      </c>
      <c r="C1" s="385"/>
    </row>
    <row r="2" spans="2:3" ht="18.75">
      <c r="B2" s="388" t="s">
        <v>1</v>
      </c>
      <c r="C2" s="389"/>
    </row>
    <row r="4" spans="1:3" ht="18.75">
      <c r="A4" s="390" t="s">
        <v>80</v>
      </c>
      <c r="B4" s="390"/>
      <c r="C4" s="390"/>
    </row>
    <row r="6" ht="18.75">
      <c r="C6" s="254" t="s">
        <v>199</v>
      </c>
    </row>
    <row r="7" spans="1:3" ht="18.75">
      <c r="A7" s="157" t="s">
        <v>167</v>
      </c>
      <c r="B7" s="158" t="s">
        <v>151</v>
      </c>
      <c r="C7" s="159" t="s">
        <v>135</v>
      </c>
    </row>
    <row r="8" spans="1:3" ht="15" customHeight="1">
      <c r="A8" s="260">
        <v>1</v>
      </c>
      <c r="B8" s="261">
        <v>2</v>
      </c>
      <c r="C8" s="262">
        <v>3</v>
      </c>
    </row>
    <row r="9" spans="1:3" ht="33.75" customHeight="1">
      <c r="A9" s="162" t="s">
        <v>163</v>
      </c>
      <c r="B9" s="120" t="s">
        <v>164</v>
      </c>
      <c r="C9" s="166">
        <f>C10</f>
        <v>6357</v>
      </c>
    </row>
    <row r="10" spans="1:4" ht="41.25" customHeight="1">
      <c r="A10" s="220" t="s">
        <v>120</v>
      </c>
      <c r="B10" s="218" t="s">
        <v>122</v>
      </c>
      <c r="C10" s="219">
        <f>C11+C19+C14+C26</f>
        <v>6357</v>
      </c>
      <c r="D10" s="112"/>
    </row>
    <row r="11" spans="1:3" s="113" customFormat="1" ht="22.5" customHeight="1">
      <c r="A11" s="220" t="s">
        <v>45</v>
      </c>
      <c r="B11" s="356" t="s">
        <v>33</v>
      </c>
      <c r="C11" s="219">
        <f>C12</f>
        <v>5134.2</v>
      </c>
    </row>
    <row r="12" spans="1:3" s="113" customFormat="1" ht="27" customHeight="1">
      <c r="A12" s="167" t="s">
        <v>49</v>
      </c>
      <c r="B12" s="117" t="s">
        <v>202</v>
      </c>
      <c r="C12" s="121">
        <f>C13</f>
        <v>5134.2</v>
      </c>
    </row>
    <row r="13" spans="1:3" s="113" customFormat="1" ht="37.5" customHeight="1">
      <c r="A13" s="167" t="s">
        <v>37</v>
      </c>
      <c r="B13" s="117" t="s">
        <v>109</v>
      </c>
      <c r="C13" s="121">
        <v>5134.2</v>
      </c>
    </row>
    <row r="14" spans="1:3" s="113" customFormat="1" ht="37.5" customHeight="1">
      <c r="A14" s="220" t="s">
        <v>46</v>
      </c>
      <c r="B14" s="218" t="s">
        <v>323</v>
      </c>
      <c r="C14" s="219">
        <f>C15</f>
        <v>844.4</v>
      </c>
    </row>
    <row r="15" spans="1:3" s="113" customFormat="1" ht="25.5" customHeight="1">
      <c r="A15" s="169" t="s">
        <v>50</v>
      </c>
      <c r="B15" s="117" t="s">
        <v>324</v>
      </c>
      <c r="C15" s="121">
        <f>C16</f>
        <v>844.4</v>
      </c>
    </row>
    <row r="16" spans="1:3" s="113" customFormat="1" ht="24" customHeight="1">
      <c r="A16" s="169" t="s">
        <v>51</v>
      </c>
      <c r="B16" s="188" t="s">
        <v>107</v>
      </c>
      <c r="C16" s="121">
        <f>C17+C18</f>
        <v>844.4</v>
      </c>
    </row>
    <row r="17" spans="1:3" s="113" customFormat="1" ht="59.25" customHeight="1">
      <c r="A17" s="173" t="s">
        <v>136</v>
      </c>
      <c r="B17" s="174" t="s">
        <v>494</v>
      </c>
      <c r="C17" s="121">
        <v>844.4</v>
      </c>
    </row>
    <row r="18" spans="1:4" s="113" customFormat="1" ht="57" customHeight="1" hidden="1">
      <c r="A18" s="173"/>
      <c r="B18" s="174" t="s">
        <v>341</v>
      </c>
      <c r="C18" s="121"/>
      <c r="D18" s="113">
        <v>1260</v>
      </c>
    </row>
    <row r="19" spans="1:3" ht="39" customHeight="1">
      <c r="A19" s="217" t="s">
        <v>52</v>
      </c>
      <c r="B19" s="218" t="s">
        <v>10</v>
      </c>
      <c r="C19" s="219">
        <f>C23+C20</f>
        <v>189.8</v>
      </c>
    </row>
    <row r="20" spans="1:3" ht="41.25" customHeight="1">
      <c r="A20" s="122" t="s">
        <v>56</v>
      </c>
      <c r="B20" s="22" t="s">
        <v>115</v>
      </c>
      <c r="C20" s="121">
        <f>C21</f>
        <v>3.8</v>
      </c>
    </row>
    <row r="21" spans="1:3" ht="43.5" customHeight="1">
      <c r="A21" s="122" t="s">
        <v>57</v>
      </c>
      <c r="B21" s="22" t="s">
        <v>17</v>
      </c>
      <c r="C21" s="121">
        <f>C22</f>
        <v>3.8</v>
      </c>
    </row>
    <row r="22" spans="1:3" ht="60" customHeight="1">
      <c r="A22" s="173" t="s">
        <v>136</v>
      </c>
      <c r="B22" s="174" t="s">
        <v>58</v>
      </c>
      <c r="C22" s="121">
        <v>3.8</v>
      </c>
    </row>
    <row r="23" spans="1:3" ht="42" customHeight="1">
      <c r="A23" s="122" t="s">
        <v>53</v>
      </c>
      <c r="B23" s="22" t="s">
        <v>223</v>
      </c>
      <c r="C23" s="175">
        <f>C24</f>
        <v>186</v>
      </c>
    </row>
    <row r="24" spans="1:3" ht="54.75" customHeight="1">
      <c r="A24" s="122" t="s">
        <v>54</v>
      </c>
      <c r="B24" s="22" t="s">
        <v>30</v>
      </c>
      <c r="C24" s="175">
        <f>C25</f>
        <v>186</v>
      </c>
    </row>
    <row r="25" spans="1:3" ht="39.75" customHeight="1">
      <c r="A25" s="173" t="s">
        <v>136</v>
      </c>
      <c r="B25" s="174" t="s">
        <v>55</v>
      </c>
      <c r="C25" s="176">
        <v>186</v>
      </c>
    </row>
    <row r="26" spans="1:3" ht="22.5" customHeight="1">
      <c r="A26" s="220" t="s">
        <v>48</v>
      </c>
      <c r="B26" s="252" t="s">
        <v>322</v>
      </c>
      <c r="C26" s="219">
        <f>C27</f>
        <v>188.6</v>
      </c>
    </row>
    <row r="27" spans="1:3" ht="73.5" customHeight="1">
      <c r="A27" s="169" t="s">
        <v>59</v>
      </c>
      <c r="B27" s="189" t="s">
        <v>79</v>
      </c>
      <c r="C27" s="121">
        <f>C28</f>
        <v>188.6</v>
      </c>
    </row>
    <row r="28" spans="1:3" ht="77.25" customHeight="1">
      <c r="A28" s="169" t="s">
        <v>76</v>
      </c>
      <c r="B28" s="189" t="s">
        <v>77</v>
      </c>
      <c r="C28" s="121">
        <v>188.6</v>
      </c>
    </row>
    <row r="29" spans="1:3" ht="57" customHeight="1" hidden="1">
      <c r="A29" s="173" t="s">
        <v>136</v>
      </c>
      <c r="B29" s="253" t="s">
        <v>325</v>
      </c>
      <c r="C29" s="121"/>
    </row>
    <row r="30" spans="1:3" s="13" customFormat="1" ht="40.5" customHeight="1">
      <c r="A30" s="194" t="s">
        <v>309</v>
      </c>
      <c r="B30" s="38"/>
      <c r="C30" s="69"/>
    </row>
    <row r="31" spans="1:3" s="13" customFormat="1" ht="17.25" customHeight="1">
      <c r="A31" s="374" t="s">
        <v>343</v>
      </c>
      <c r="B31" s="375"/>
      <c r="C31" s="375"/>
    </row>
    <row r="33" spans="4:9" ht="18.75">
      <c r="D33" s="21"/>
      <c r="E33" s="13"/>
      <c r="F33" s="13"/>
      <c r="G33" s="13"/>
      <c r="H33" s="39"/>
      <c r="I33" s="13"/>
    </row>
    <row r="34" spans="2:8" ht="18.75">
      <c r="B34" s="36"/>
      <c r="C34" s="70"/>
      <c r="D34" s="21"/>
      <c r="E34" s="13"/>
      <c r="F34" s="13"/>
      <c r="G34" s="13"/>
      <c r="H34" s="13"/>
    </row>
    <row r="35" spans="2:3" ht="18.75">
      <c r="B35" s="36"/>
      <c r="C35" s="70"/>
    </row>
  </sheetData>
  <sheetProtection/>
  <mergeCells count="4">
    <mergeCell ref="A4:C4"/>
    <mergeCell ref="B1:C1"/>
    <mergeCell ref="A31:C31"/>
    <mergeCell ref="B2:C2"/>
  </mergeCells>
  <printOptions horizontalCentered="1"/>
  <pageMargins left="0" right="0" top="0" bottom="0" header="0" footer="0"/>
  <pageSetup blackAndWhite="1" fitToHeight="5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AJ39"/>
  <sheetViews>
    <sheetView view="pageBreakPreview" zoomScale="75" zoomScaleNormal="77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5.75390625" style="29" customWidth="1"/>
    <col min="2" max="2" width="65.625" style="29" customWidth="1"/>
    <col min="3" max="3" width="9.75390625" style="29" customWidth="1"/>
    <col min="4" max="4" width="9.625" style="29" customWidth="1"/>
    <col min="5" max="5" width="18.375" style="110" customWidth="1"/>
    <col min="6" max="6" width="12.125" style="29" customWidth="1"/>
    <col min="7" max="7" width="21.25390625" style="29" customWidth="1"/>
    <col min="8" max="36" width="9.125" style="29" customWidth="1"/>
    <col min="37" max="16384" width="9.125" style="14" customWidth="1"/>
  </cols>
  <sheetData>
    <row r="1" spans="2:5" ht="36" customHeight="1">
      <c r="B1" s="370" t="s">
        <v>310</v>
      </c>
      <c r="C1" s="370"/>
      <c r="D1" s="370"/>
      <c r="E1" s="370"/>
    </row>
    <row r="2" spans="2:5" ht="18.75" customHeight="1">
      <c r="B2" s="370" t="s">
        <v>2</v>
      </c>
      <c r="C2" s="370"/>
      <c r="D2" s="370"/>
      <c r="E2" s="370"/>
    </row>
    <row r="3" spans="2:5" ht="18">
      <c r="B3" s="371"/>
      <c r="C3" s="372"/>
      <c r="D3" s="372"/>
      <c r="E3" s="372"/>
    </row>
    <row r="4" spans="1:4" ht="18.75">
      <c r="A4" s="16"/>
      <c r="B4" s="16"/>
      <c r="C4" s="16"/>
      <c r="D4" s="16"/>
    </row>
    <row r="5" spans="1:5" ht="18.75">
      <c r="A5" s="392" t="s">
        <v>205</v>
      </c>
      <c r="B5" s="369"/>
      <c r="C5" s="369"/>
      <c r="D5" s="369"/>
      <c r="E5" s="369"/>
    </row>
    <row r="6" spans="1:5" ht="18.75">
      <c r="A6" s="392" t="s">
        <v>82</v>
      </c>
      <c r="B6" s="369"/>
      <c r="C6" s="369"/>
      <c r="D6" s="369"/>
      <c r="E6" s="369"/>
    </row>
    <row r="7" spans="1:5" ht="18.75">
      <c r="A7" s="16"/>
      <c r="E7" s="14"/>
    </row>
    <row r="8" ht="18.75">
      <c r="E8" s="68" t="s">
        <v>204</v>
      </c>
    </row>
    <row r="9" spans="1:5" ht="37.5">
      <c r="A9" s="233" t="s">
        <v>150</v>
      </c>
      <c r="B9" s="107" t="s">
        <v>178</v>
      </c>
      <c r="C9" s="107" t="s">
        <v>142</v>
      </c>
      <c r="D9" s="107" t="s">
        <v>144</v>
      </c>
      <c r="E9" s="129" t="s">
        <v>135</v>
      </c>
    </row>
    <row r="10" spans="1:6" ht="18.75">
      <c r="A10" s="91">
        <v>1</v>
      </c>
      <c r="B10" s="91">
        <v>2</v>
      </c>
      <c r="C10" s="91">
        <v>3</v>
      </c>
      <c r="D10" s="91"/>
      <c r="E10" s="111">
        <v>5</v>
      </c>
      <c r="F10" s="263"/>
    </row>
    <row r="11" spans="1:36" s="25" customFormat="1" ht="18.75">
      <c r="A11" s="30"/>
      <c r="B11" s="31" t="s">
        <v>192</v>
      </c>
      <c r="C11" s="31"/>
      <c r="D11" s="31"/>
      <c r="E11" s="71">
        <f>E13+E19+E21+E24+E28+E32+E34</f>
        <v>9358.9</v>
      </c>
      <c r="F11" s="263"/>
      <c r="G11" s="12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6" ht="18.75">
      <c r="A12" s="30"/>
      <c r="B12" s="32" t="s">
        <v>193</v>
      </c>
      <c r="C12" s="32"/>
      <c r="D12" s="32"/>
      <c r="E12" s="62"/>
      <c r="F12" s="263"/>
    </row>
    <row r="13" spans="1:7" ht="18.75">
      <c r="A13" s="27">
        <v>1</v>
      </c>
      <c r="B13" s="33" t="s">
        <v>166</v>
      </c>
      <c r="C13" s="229" t="s">
        <v>147</v>
      </c>
      <c r="D13" s="229"/>
      <c r="E13" s="63">
        <f>SUM(E14:E18)</f>
        <v>4075.2999999999997</v>
      </c>
      <c r="F13" s="263"/>
      <c r="G13" s="110"/>
    </row>
    <row r="14" spans="1:6" ht="56.25">
      <c r="A14" s="30"/>
      <c r="B14" s="34" t="s">
        <v>121</v>
      </c>
      <c r="C14" s="230" t="s">
        <v>147</v>
      </c>
      <c r="D14" s="230" t="s">
        <v>148</v>
      </c>
      <c r="E14" s="62">
        <v>697.2</v>
      </c>
      <c r="F14" s="263"/>
    </row>
    <row r="15" spans="1:6" ht="58.5" customHeight="1">
      <c r="A15" s="30"/>
      <c r="B15" s="34" t="s">
        <v>198</v>
      </c>
      <c r="C15" s="230" t="s">
        <v>147</v>
      </c>
      <c r="D15" s="230" t="s">
        <v>153</v>
      </c>
      <c r="E15" s="62">
        <v>3007.2</v>
      </c>
      <c r="F15" s="263"/>
    </row>
    <row r="16" spans="1:6" ht="56.25">
      <c r="A16" s="30"/>
      <c r="B16" s="279" t="s">
        <v>154</v>
      </c>
      <c r="C16" s="230" t="s">
        <v>147</v>
      </c>
      <c r="D16" s="230" t="s">
        <v>138</v>
      </c>
      <c r="E16" s="62">
        <v>10.9</v>
      </c>
      <c r="F16" s="263"/>
    </row>
    <row r="17" spans="1:6" ht="18.75">
      <c r="A17" s="30"/>
      <c r="B17" s="34" t="s">
        <v>188</v>
      </c>
      <c r="C17" s="230" t="s">
        <v>147</v>
      </c>
      <c r="D17" s="230" t="s">
        <v>139</v>
      </c>
      <c r="E17" s="62">
        <v>30</v>
      </c>
      <c r="F17" s="263"/>
    </row>
    <row r="18" spans="1:36" s="24" customFormat="1" ht="18.75">
      <c r="A18" s="30"/>
      <c r="B18" s="34" t="s">
        <v>189</v>
      </c>
      <c r="C18" s="230" t="s">
        <v>147</v>
      </c>
      <c r="D18" s="230" t="s">
        <v>161</v>
      </c>
      <c r="E18" s="62">
        <v>330</v>
      </c>
      <c r="F18" s="264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s="24" customFormat="1" ht="18.75">
      <c r="A19" s="115">
        <v>2</v>
      </c>
      <c r="B19" s="126" t="s">
        <v>183</v>
      </c>
      <c r="C19" s="231" t="s">
        <v>148</v>
      </c>
      <c r="D19" s="231"/>
      <c r="E19" s="63">
        <f>SUM(E20:E20)</f>
        <v>186</v>
      </c>
      <c r="F19" s="26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24" customFormat="1" ht="18.75">
      <c r="A20" s="30"/>
      <c r="B20" s="34" t="s">
        <v>184</v>
      </c>
      <c r="C20" s="230" t="s">
        <v>148</v>
      </c>
      <c r="D20" s="230" t="s">
        <v>149</v>
      </c>
      <c r="E20" s="62">
        <v>186</v>
      </c>
      <c r="F20" s="264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6" ht="37.5">
      <c r="A21" s="27">
        <v>3</v>
      </c>
      <c r="B21" s="33" t="s">
        <v>190</v>
      </c>
      <c r="C21" s="229" t="s">
        <v>149</v>
      </c>
      <c r="D21" s="229"/>
      <c r="E21" s="63">
        <f>E22+E23</f>
        <v>81.6</v>
      </c>
      <c r="F21" s="263"/>
    </row>
    <row r="22" spans="1:6" ht="56.25">
      <c r="A22" s="30"/>
      <c r="B22" s="34" t="s">
        <v>176</v>
      </c>
      <c r="C22" s="230" t="s">
        <v>149</v>
      </c>
      <c r="D22" s="230" t="s">
        <v>141</v>
      </c>
      <c r="E22" s="62">
        <v>45.3</v>
      </c>
      <c r="F22" s="263"/>
    </row>
    <row r="23" spans="1:6" ht="37.5">
      <c r="A23" s="30"/>
      <c r="B23" s="34" t="s">
        <v>491</v>
      </c>
      <c r="C23" s="230" t="s">
        <v>149</v>
      </c>
      <c r="D23" s="230" t="s">
        <v>66</v>
      </c>
      <c r="E23" s="62">
        <v>36.3</v>
      </c>
      <c r="F23" s="263"/>
    </row>
    <row r="24" spans="1:6" ht="18.75">
      <c r="A24" s="27">
        <v>4</v>
      </c>
      <c r="B24" s="33" t="s">
        <v>191</v>
      </c>
      <c r="C24" s="229" t="s">
        <v>153</v>
      </c>
      <c r="D24" s="229"/>
      <c r="E24" s="63">
        <f>E25+E26+E27</f>
        <v>1165.1000000000001</v>
      </c>
      <c r="F24" s="263"/>
    </row>
    <row r="25" spans="1:6" ht="18.75">
      <c r="A25" s="30"/>
      <c r="B25" s="34" t="s">
        <v>162</v>
      </c>
      <c r="C25" s="230" t="s">
        <v>153</v>
      </c>
      <c r="D25" s="230" t="s">
        <v>141</v>
      </c>
      <c r="E25" s="62">
        <v>1041.9</v>
      </c>
      <c r="F25" s="263"/>
    </row>
    <row r="26" spans="1:6" ht="18.75" hidden="1">
      <c r="A26" s="30"/>
      <c r="B26" s="34" t="s">
        <v>83</v>
      </c>
      <c r="C26" s="230" t="s">
        <v>153</v>
      </c>
      <c r="D26" s="230" t="s">
        <v>438</v>
      </c>
      <c r="E26" s="62"/>
      <c r="F26" s="263"/>
    </row>
    <row r="27" spans="1:6" ht="18" customHeight="1">
      <c r="A27" s="289"/>
      <c r="B27" s="82" t="s">
        <v>344</v>
      </c>
      <c r="C27" s="230" t="s">
        <v>153</v>
      </c>
      <c r="D27" s="230" t="s">
        <v>326</v>
      </c>
      <c r="E27" s="62">
        <v>123.2</v>
      </c>
      <c r="F27" s="340"/>
    </row>
    <row r="28" spans="1:6" ht="18.75">
      <c r="A28" s="27">
        <v>5</v>
      </c>
      <c r="B28" s="33" t="s">
        <v>125</v>
      </c>
      <c r="C28" s="229" t="s">
        <v>137</v>
      </c>
      <c r="D28" s="229"/>
      <c r="E28" s="63">
        <f>E30+E29+E31</f>
        <v>512.8</v>
      </c>
      <c r="F28" s="263"/>
    </row>
    <row r="29" spans="1:6" ht="18.75">
      <c r="A29" s="27"/>
      <c r="B29" s="250" t="s">
        <v>367</v>
      </c>
      <c r="C29" s="249" t="s">
        <v>137</v>
      </c>
      <c r="D29" s="249" t="s">
        <v>148</v>
      </c>
      <c r="E29" s="64">
        <v>98</v>
      </c>
      <c r="F29" s="263"/>
    </row>
    <row r="30" spans="1:6" ht="18.75">
      <c r="A30" s="30"/>
      <c r="B30" s="34" t="s">
        <v>228</v>
      </c>
      <c r="C30" s="230" t="s">
        <v>137</v>
      </c>
      <c r="D30" s="230" t="s">
        <v>149</v>
      </c>
      <c r="E30" s="64">
        <v>392</v>
      </c>
      <c r="F30" s="263"/>
    </row>
    <row r="31" spans="1:6" ht="37.5">
      <c r="A31" s="30"/>
      <c r="B31" s="313" t="s">
        <v>73</v>
      </c>
      <c r="C31" s="230" t="s">
        <v>137</v>
      </c>
      <c r="D31" s="230" t="s">
        <v>137</v>
      </c>
      <c r="E31" s="64">
        <v>22.8</v>
      </c>
      <c r="F31" s="263"/>
    </row>
    <row r="32" spans="1:6" ht="18.75">
      <c r="A32" s="115">
        <v>6</v>
      </c>
      <c r="B32" s="33" t="s">
        <v>112</v>
      </c>
      <c r="C32" s="229" t="s">
        <v>140</v>
      </c>
      <c r="D32" s="229"/>
      <c r="E32" s="63">
        <f>E33</f>
        <v>3298.1</v>
      </c>
      <c r="F32" s="263"/>
    </row>
    <row r="33" spans="1:6" ht="18.75">
      <c r="A33" s="30"/>
      <c r="B33" s="34" t="s">
        <v>200</v>
      </c>
      <c r="C33" s="230" t="s">
        <v>140</v>
      </c>
      <c r="D33" s="230" t="s">
        <v>147</v>
      </c>
      <c r="E33" s="62">
        <v>3298.1</v>
      </c>
      <c r="F33" s="263"/>
    </row>
    <row r="34" spans="1:6" ht="18.75">
      <c r="A34" s="115">
        <v>7</v>
      </c>
      <c r="B34" s="40" t="s">
        <v>155</v>
      </c>
      <c r="C34" s="15" t="s">
        <v>139</v>
      </c>
      <c r="D34" s="15"/>
      <c r="E34" s="114">
        <f>E35</f>
        <v>40</v>
      </c>
      <c r="F34" s="263"/>
    </row>
    <row r="35" spans="1:6" ht="18.75">
      <c r="A35" s="115"/>
      <c r="B35" s="125" t="s">
        <v>246</v>
      </c>
      <c r="C35" s="232" t="s">
        <v>139</v>
      </c>
      <c r="D35" s="232" t="s">
        <v>148</v>
      </c>
      <c r="E35" s="64">
        <v>40</v>
      </c>
      <c r="F35" s="263"/>
    </row>
    <row r="37" ht="15.75" customHeight="1"/>
    <row r="38" spans="1:4" s="13" customFormat="1" ht="15.75" customHeight="1">
      <c r="A38" s="391" t="s">
        <v>273</v>
      </c>
      <c r="B38" s="375"/>
      <c r="C38" s="69"/>
      <c r="D38" s="69"/>
    </row>
    <row r="39" spans="1:5" s="13" customFormat="1" ht="18.75">
      <c r="A39" s="374" t="s">
        <v>272</v>
      </c>
      <c r="B39" s="375"/>
      <c r="C39" s="66"/>
      <c r="D39" s="66"/>
      <c r="E39" s="13" t="s">
        <v>261</v>
      </c>
    </row>
  </sheetData>
  <sheetProtection/>
  <mergeCells count="7">
    <mergeCell ref="A39:B39"/>
    <mergeCell ref="A38:B38"/>
    <mergeCell ref="A6:E6"/>
    <mergeCell ref="B1:E1"/>
    <mergeCell ref="A5:E5"/>
    <mergeCell ref="B2:E2"/>
    <mergeCell ref="B3:E3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75" zoomScaleNormal="75" zoomScaleSheetLayoutView="75" workbookViewId="0" topLeftCell="A130">
      <selection activeCell="E142" sqref="E142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61" customWidth="1"/>
    <col min="8" max="8" width="14.375" style="61" customWidth="1"/>
    <col min="9" max="9" width="13.625" style="1" customWidth="1"/>
    <col min="10" max="10" width="13.875" style="1" customWidth="1"/>
    <col min="11" max="12" width="16.125" style="137" customWidth="1"/>
    <col min="13" max="16384" width="9.125" style="1" customWidth="1"/>
  </cols>
  <sheetData>
    <row r="1" spans="2:16" ht="18" customHeight="1">
      <c r="B1" s="364" t="s">
        <v>278</v>
      </c>
      <c r="C1" s="365"/>
      <c r="D1" s="365"/>
      <c r="E1" s="365"/>
      <c r="F1" s="365"/>
      <c r="G1" s="365"/>
      <c r="H1" s="156"/>
      <c r="I1" s="146"/>
      <c r="J1" s="146"/>
      <c r="K1" s="146"/>
      <c r="L1" s="146"/>
      <c r="M1" s="146"/>
      <c r="N1" s="146"/>
      <c r="O1" s="146"/>
      <c r="P1" s="146"/>
    </row>
    <row r="2" spans="2:8" ht="18.75">
      <c r="B2" s="366" t="s">
        <v>3</v>
      </c>
      <c r="C2" s="367"/>
      <c r="D2" s="367"/>
      <c r="E2" s="367"/>
      <c r="F2" s="367"/>
      <c r="G2" s="367"/>
      <c r="H2" s="93" t="s">
        <v>237</v>
      </c>
    </row>
    <row r="3" ht="12" customHeight="1"/>
    <row r="4" ht="13.5" customHeight="1">
      <c r="B4" s="226"/>
    </row>
    <row r="5" spans="1:8" ht="79.5" customHeight="1">
      <c r="A5" s="368" t="s">
        <v>11</v>
      </c>
      <c r="B5" s="368"/>
      <c r="C5" s="368"/>
      <c r="D5" s="368"/>
      <c r="E5" s="368"/>
      <c r="F5" s="368"/>
      <c r="G5" s="368"/>
      <c r="H5" s="179"/>
    </row>
    <row r="6" spans="1:8" ht="15" customHeight="1">
      <c r="A6" s="3"/>
      <c r="B6" s="225"/>
      <c r="C6" s="7"/>
      <c r="D6" s="7"/>
      <c r="E6" s="7"/>
      <c r="F6" s="7"/>
      <c r="G6" s="45"/>
      <c r="H6" s="45"/>
    </row>
    <row r="7" spans="1:12" ht="18.75">
      <c r="A7" s="3"/>
      <c r="B7" s="18"/>
      <c r="C7" s="8"/>
      <c r="D7" s="8"/>
      <c r="E7" s="8"/>
      <c r="F7" s="361" t="s">
        <v>204</v>
      </c>
      <c r="G7" s="362"/>
      <c r="H7" s="196"/>
      <c r="I7" s="147"/>
      <c r="K7" s="1"/>
      <c r="L7" s="1"/>
    </row>
    <row r="8" spans="1:12" ht="18.75" customHeight="1">
      <c r="A8" s="132"/>
      <c r="B8" s="108"/>
      <c r="C8" s="228"/>
      <c r="D8" s="228"/>
      <c r="E8" s="228"/>
      <c r="F8" s="228"/>
      <c r="G8" s="363" t="s">
        <v>282</v>
      </c>
      <c r="H8" s="197"/>
      <c r="I8" s="148"/>
      <c r="K8" s="1"/>
      <c r="L8" s="1"/>
    </row>
    <row r="9" spans="1:12" ht="18.75">
      <c r="A9" s="133" t="s">
        <v>196</v>
      </c>
      <c r="B9" s="153" t="s">
        <v>178</v>
      </c>
      <c r="C9" s="80" t="s">
        <v>142</v>
      </c>
      <c r="D9" s="80" t="s">
        <v>144</v>
      </c>
      <c r="E9" s="80" t="s">
        <v>145</v>
      </c>
      <c r="F9" s="80" t="s">
        <v>146</v>
      </c>
      <c r="G9" s="393"/>
      <c r="H9" s="116"/>
      <c r="K9" s="1"/>
      <c r="L9" s="1"/>
    </row>
    <row r="10" spans="1:12" ht="18.75">
      <c r="A10" s="78">
        <v>1</v>
      </c>
      <c r="B10" s="79">
        <v>2</v>
      </c>
      <c r="C10" s="80" t="s">
        <v>197</v>
      </c>
      <c r="D10" s="80" t="s">
        <v>170</v>
      </c>
      <c r="E10" s="80" t="s">
        <v>171</v>
      </c>
      <c r="F10" s="81" t="s">
        <v>172</v>
      </c>
      <c r="G10" s="76">
        <v>8</v>
      </c>
      <c r="H10" s="149"/>
      <c r="K10" s="1"/>
      <c r="L10" s="1"/>
    </row>
    <row r="11" spans="1:12" ht="18.75">
      <c r="A11" s="269">
        <v>1</v>
      </c>
      <c r="B11" s="265" t="s">
        <v>373</v>
      </c>
      <c r="C11" s="277"/>
      <c r="D11" s="277"/>
      <c r="E11" s="277"/>
      <c r="F11" s="278"/>
      <c r="G11" s="268">
        <f>G27+G72+G77+G87+G92+G97+G119+G138+G143</f>
        <v>9358.9</v>
      </c>
      <c r="H11" s="149"/>
      <c r="K11" s="1"/>
      <c r="L11" s="1"/>
    </row>
    <row r="12" spans="1:12" ht="32.25" hidden="1">
      <c r="A12" s="134"/>
      <c r="B12" s="272" t="s">
        <v>335</v>
      </c>
      <c r="C12" s="273" t="s">
        <v>153</v>
      </c>
      <c r="D12" s="273" t="s">
        <v>141</v>
      </c>
      <c r="E12" s="273" t="s">
        <v>332</v>
      </c>
      <c r="F12" s="273"/>
      <c r="G12" s="267">
        <f>G13</f>
        <v>0</v>
      </c>
      <c r="H12" s="150"/>
      <c r="K12" s="1"/>
      <c r="L12" s="1"/>
    </row>
    <row r="13" spans="1:12" ht="48" hidden="1">
      <c r="A13" s="134"/>
      <c r="B13" s="272" t="s">
        <v>336</v>
      </c>
      <c r="C13" s="273" t="s">
        <v>153</v>
      </c>
      <c r="D13" s="273" t="s">
        <v>141</v>
      </c>
      <c r="E13" s="273" t="s">
        <v>333</v>
      </c>
      <c r="F13" s="273"/>
      <c r="G13" s="267">
        <f>G14+G16</f>
        <v>0</v>
      </c>
      <c r="H13" s="150"/>
      <c r="K13" s="1"/>
      <c r="L13" s="1"/>
    </row>
    <row r="14" spans="1:12" ht="32.25" hidden="1">
      <c r="A14" s="134"/>
      <c r="B14" s="272" t="s">
        <v>337</v>
      </c>
      <c r="C14" s="273" t="s">
        <v>153</v>
      </c>
      <c r="D14" s="273" t="s">
        <v>141</v>
      </c>
      <c r="E14" s="273" t="s">
        <v>334</v>
      </c>
      <c r="F14" s="273"/>
      <c r="G14" s="267">
        <f>G15</f>
        <v>0</v>
      </c>
      <c r="H14" s="150"/>
      <c r="K14" s="1"/>
      <c r="L14" s="1"/>
    </row>
    <row r="15" spans="1:12" ht="32.25" hidden="1">
      <c r="A15" s="134"/>
      <c r="B15" s="272" t="s">
        <v>288</v>
      </c>
      <c r="C15" s="273" t="s">
        <v>153</v>
      </c>
      <c r="D15" s="273" t="s">
        <v>141</v>
      </c>
      <c r="E15" s="273" t="s">
        <v>334</v>
      </c>
      <c r="F15" s="273" t="s">
        <v>284</v>
      </c>
      <c r="G15" s="267"/>
      <c r="H15" s="150"/>
      <c r="K15" s="1"/>
      <c r="L15" s="1"/>
    </row>
    <row r="16" spans="1:12" ht="32.25" hidden="1">
      <c r="A16" s="134"/>
      <c r="B16" s="272" t="s">
        <v>337</v>
      </c>
      <c r="C16" s="273" t="s">
        <v>153</v>
      </c>
      <c r="D16" s="273" t="s">
        <v>141</v>
      </c>
      <c r="E16" s="273" t="s">
        <v>345</v>
      </c>
      <c r="F16" s="273"/>
      <c r="G16" s="267">
        <f>G17</f>
        <v>0</v>
      </c>
      <c r="H16" s="150"/>
      <c r="K16" s="1"/>
      <c r="L16" s="1"/>
    </row>
    <row r="17" spans="1:12" ht="32.25" hidden="1">
      <c r="A17" s="134"/>
      <c r="B17" s="272" t="s">
        <v>288</v>
      </c>
      <c r="C17" s="273" t="s">
        <v>153</v>
      </c>
      <c r="D17" s="273" t="s">
        <v>141</v>
      </c>
      <c r="E17" s="273" t="s">
        <v>345</v>
      </c>
      <c r="F17" s="273" t="s">
        <v>284</v>
      </c>
      <c r="G17" s="267"/>
      <c r="H17" s="150"/>
      <c r="K17" s="1"/>
      <c r="L17" s="1"/>
    </row>
    <row r="18" spans="1:12" ht="25.5" customHeight="1" hidden="1">
      <c r="A18" s="134"/>
      <c r="B18" s="272" t="s">
        <v>344</v>
      </c>
      <c r="C18" s="274" t="s">
        <v>153</v>
      </c>
      <c r="D18" s="274" t="s">
        <v>326</v>
      </c>
      <c r="E18" s="273"/>
      <c r="F18" s="273"/>
      <c r="G18" s="266">
        <f>G19+G23</f>
        <v>0</v>
      </c>
      <c r="H18" s="150"/>
      <c r="K18" s="1"/>
      <c r="L18" s="1"/>
    </row>
    <row r="19" spans="1:12" ht="18.75" hidden="1">
      <c r="A19" s="134"/>
      <c r="B19" s="272" t="s">
        <v>313</v>
      </c>
      <c r="C19" s="273" t="s">
        <v>153</v>
      </c>
      <c r="D19" s="273" t="s">
        <v>326</v>
      </c>
      <c r="E19" s="273" t="s">
        <v>331</v>
      </c>
      <c r="F19" s="273"/>
      <c r="G19" s="267">
        <f>G20</f>
        <v>0</v>
      </c>
      <c r="H19" s="150"/>
      <c r="K19" s="1"/>
      <c r="L19" s="1"/>
    </row>
    <row r="20" spans="1:12" ht="32.25" hidden="1">
      <c r="A20" s="134"/>
      <c r="B20" s="272" t="s">
        <v>330</v>
      </c>
      <c r="C20" s="273" t="s">
        <v>153</v>
      </c>
      <c r="D20" s="273" t="s">
        <v>326</v>
      </c>
      <c r="E20" s="273" t="s">
        <v>327</v>
      </c>
      <c r="F20" s="273"/>
      <c r="G20" s="267">
        <f>G21</f>
        <v>0</v>
      </c>
      <c r="H20" s="150"/>
      <c r="K20" s="1"/>
      <c r="L20" s="1"/>
    </row>
    <row r="21" spans="1:12" ht="18.75" hidden="1">
      <c r="A21" s="134"/>
      <c r="B21" s="272" t="s">
        <v>329</v>
      </c>
      <c r="C21" s="273" t="s">
        <v>153</v>
      </c>
      <c r="D21" s="273" t="s">
        <v>326</v>
      </c>
      <c r="E21" s="273" t="s">
        <v>328</v>
      </c>
      <c r="F21" s="273"/>
      <c r="G21" s="267">
        <f>G22</f>
        <v>0</v>
      </c>
      <c r="H21" s="150"/>
      <c r="K21" s="1"/>
      <c r="L21" s="1"/>
    </row>
    <row r="22" spans="1:12" ht="32.25" hidden="1">
      <c r="A22" s="134"/>
      <c r="B22" s="272" t="s">
        <v>288</v>
      </c>
      <c r="C22" s="273" t="s">
        <v>153</v>
      </c>
      <c r="D22" s="273" t="s">
        <v>326</v>
      </c>
      <c r="E22" s="273" t="s">
        <v>328</v>
      </c>
      <c r="F22" s="273" t="s">
        <v>284</v>
      </c>
      <c r="G22" s="267"/>
      <c r="H22" s="150"/>
      <c r="K22" s="1"/>
      <c r="L22" s="1"/>
    </row>
    <row r="23" spans="1:12" ht="32.25" hidden="1">
      <c r="A23" s="134"/>
      <c r="B23" s="272" t="s">
        <v>270</v>
      </c>
      <c r="C23" s="273" t="s">
        <v>153</v>
      </c>
      <c r="D23" s="273" t="s">
        <v>326</v>
      </c>
      <c r="E23" s="273" t="s">
        <v>245</v>
      </c>
      <c r="F23" s="273"/>
      <c r="G23" s="267">
        <f>G24</f>
        <v>0</v>
      </c>
      <c r="H23" s="150"/>
      <c r="K23" s="1"/>
      <c r="L23" s="1"/>
    </row>
    <row r="24" spans="1:12" ht="48" hidden="1">
      <c r="A24" s="134"/>
      <c r="B24" s="272" t="s">
        <v>339</v>
      </c>
      <c r="C24" s="273" t="s">
        <v>153</v>
      </c>
      <c r="D24" s="273" t="s">
        <v>326</v>
      </c>
      <c r="E24" s="273" t="s">
        <v>338</v>
      </c>
      <c r="F24" s="273"/>
      <c r="G24" s="267">
        <f>G25</f>
        <v>0</v>
      </c>
      <c r="H24" s="150"/>
      <c r="K24" s="1"/>
      <c r="L24" s="1"/>
    </row>
    <row r="25" spans="1:12" ht="18.75" hidden="1">
      <c r="A25" s="134"/>
      <c r="B25" s="272" t="s">
        <v>271</v>
      </c>
      <c r="C25" s="273" t="s">
        <v>153</v>
      </c>
      <c r="D25" s="273" t="s">
        <v>326</v>
      </c>
      <c r="E25" s="273" t="s">
        <v>340</v>
      </c>
      <c r="F25" s="273"/>
      <c r="G25" s="267">
        <f>G26</f>
        <v>0</v>
      </c>
      <c r="H25" s="150"/>
      <c r="K25" s="1"/>
      <c r="L25" s="1"/>
    </row>
    <row r="26" spans="1:12" ht="32.25" hidden="1">
      <c r="A26" s="134"/>
      <c r="B26" s="272" t="s">
        <v>288</v>
      </c>
      <c r="C26" s="273" t="s">
        <v>153</v>
      </c>
      <c r="D26" s="273" t="s">
        <v>326</v>
      </c>
      <c r="E26" s="273" t="s">
        <v>340</v>
      </c>
      <c r="F26" s="273" t="s">
        <v>284</v>
      </c>
      <c r="G26" s="267"/>
      <c r="H26" s="150"/>
      <c r="K26" s="1"/>
      <c r="L26" s="1"/>
    </row>
    <row r="27" spans="1:8" s="5" customFormat="1" ht="31.5">
      <c r="A27" s="275">
        <v>1</v>
      </c>
      <c r="B27" s="35" t="s">
        <v>368</v>
      </c>
      <c r="C27" s="9" t="s">
        <v>140</v>
      </c>
      <c r="D27" s="9" t="s">
        <v>147</v>
      </c>
      <c r="E27" s="221" t="s">
        <v>398</v>
      </c>
      <c r="F27" s="9"/>
      <c r="G27" s="178">
        <f>G28+G46</f>
        <v>3298.1000000000004</v>
      </c>
      <c r="H27" s="150"/>
    </row>
    <row r="28" spans="1:8" s="5" customFormat="1" ht="35.25" customHeight="1">
      <c r="A28" s="135"/>
      <c r="B28" s="270" t="s">
        <v>350</v>
      </c>
      <c r="C28" s="235" t="s">
        <v>140</v>
      </c>
      <c r="D28" s="235" t="s">
        <v>147</v>
      </c>
      <c r="E28" s="235" t="s">
        <v>399</v>
      </c>
      <c r="F28" s="9"/>
      <c r="G28" s="178">
        <f>G29+G38+G41</f>
        <v>2022.5000000000002</v>
      </c>
      <c r="H28" s="150"/>
    </row>
    <row r="29" spans="1:8" s="5" customFormat="1" ht="32.25" customHeight="1">
      <c r="A29" s="135"/>
      <c r="B29" s="222" t="s">
        <v>401</v>
      </c>
      <c r="C29" s="9"/>
      <c r="D29" s="9"/>
      <c r="E29" s="9" t="s">
        <v>400</v>
      </c>
      <c r="F29" s="9"/>
      <c r="G29" s="177">
        <f>G30+G34+G36</f>
        <v>1932.5000000000002</v>
      </c>
      <c r="H29" s="150"/>
    </row>
    <row r="30" spans="1:8" s="5" customFormat="1" ht="63.75" customHeight="1">
      <c r="A30" s="135"/>
      <c r="B30" s="222" t="s">
        <v>349</v>
      </c>
      <c r="C30" s="9"/>
      <c r="D30" s="9"/>
      <c r="E30" s="9" t="s">
        <v>402</v>
      </c>
      <c r="F30" s="9"/>
      <c r="G30" s="177">
        <f>G31+G32+G33</f>
        <v>1385.6000000000001</v>
      </c>
      <c r="H30" s="150"/>
    </row>
    <row r="31" spans="1:8" s="5" customFormat="1" ht="65.25" customHeight="1">
      <c r="A31" s="135"/>
      <c r="B31" s="222" t="s">
        <v>287</v>
      </c>
      <c r="C31" s="9" t="s">
        <v>140</v>
      </c>
      <c r="D31" s="9" t="s">
        <v>147</v>
      </c>
      <c r="E31" s="9" t="s">
        <v>402</v>
      </c>
      <c r="F31" s="9" t="s">
        <v>283</v>
      </c>
      <c r="G31" s="177">
        <v>1058.9</v>
      </c>
      <c r="H31" s="150"/>
    </row>
    <row r="32" spans="1:8" s="5" customFormat="1" ht="33" customHeight="1">
      <c r="A32" s="135"/>
      <c r="B32" s="222" t="s">
        <v>410</v>
      </c>
      <c r="C32" s="9" t="s">
        <v>140</v>
      </c>
      <c r="D32" s="9" t="s">
        <v>147</v>
      </c>
      <c r="E32" s="9" t="s">
        <v>402</v>
      </c>
      <c r="F32" s="9" t="s">
        <v>284</v>
      </c>
      <c r="G32" s="177">
        <v>299.2</v>
      </c>
      <c r="H32" s="150"/>
    </row>
    <row r="33" spans="1:10" s="5" customFormat="1" ht="18.75">
      <c r="A33" s="135"/>
      <c r="B33" s="222" t="s">
        <v>290</v>
      </c>
      <c r="C33" s="9" t="s">
        <v>140</v>
      </c>
      <c r="D33" s="9" t="s">
        <v>147</v>
      </c>
      <c r="E33" s="9" t="s">
        <v>402</v>
      </c>
      <c r="F33" s="9" t="s">
        <v>285</v>
      </c>
      <c r="G33" s="177">
        <v>27.5</v>
      </c>
      <c r="H33" s="150"/>
      <c r="J33" s="181"/>
    </row>
    <row r="34" spans="1:10" s="5" customFormat="1" ht="53.25" customHeight="1">
      <c r="A34" s="135"/>
      <c r="B34" s="270" t="s">
        <v>9</v>
      </c>
      <c r="C34" s="9"/>
      <c r="D34" s="9"/>
      <c r="E34" s="11" t="s">
        <v>495</v>
      </c>
      <c r="F34" s="11"/>
      <c r="G34" s="177">
        <f>G35</f>
        <v>500</v>
      </c>
      <c r="H34" s="150"/>
      <c r="J34" s="181"/>
    </row>
    <row r="35" spans="1:10" s="5" customFormat="1" ht="66" customHeight="1">
      <c r="A35" s="135"/>
      <c r="B35" s="270" t="s">
        <v>287</v>
      </c>
      <c r="C35" s="9"/>
      <c r="D35" s="9"/>
      <c r="E35" s="11" t="s">
        <v>495</v>
      </c>
      <c r="F35" s="11" t="s">
        <v>283</v>
      </c>
      <c r="G35" s="177">
        <v>500</v>
      </c>
      <c r="H35" s="150"/>
      <c r="J35" s="181"/>
    </row>
    <row r="36" spans="1:10" s="5" customFormat="1" ht="53.25" customHeight="1">
      <c r="A36" s="135"/>
      <c r="B36" s="270" t="s">
        <v>9</v>
      </c>
      <c r="C36" s="9"/>
      <c r="D36" s="9"/>
      <c r="E36" s="11" t="s">
        <v>496</v>
      </c>
      <c r="F36" s="11"/>
      <c r="G36" s="177">
        <f>G37</f>
        <v>46.9</v>
      </c>
      <c r="H36" s="150"/>
      <c r="J36" s="181"/>
    </row>
    <row r="37" spans="1:10" s="5" customFormat="1" ht="66" customHeight="1">
      <c r="A37" s="135"/>
      <c r="B37" s="270" t="s">
        <v>287</v>
      </c>
      <c r="C37" s="9"/>
      <c r="D37" s="9"/>
      <c r="E37" s="11" t="s">
        <v>496</v>
      </c>
      <c r="F37" s="11" t="s">
        <v>283</v>
      </c>
      <c r="G37" s="177">
        <v>46.9</v>
      </c>
      <c r="H37" s="150"/>
      <c r="J37" s="181"/>
    </row>
    <row r="38" spans="1:10" s="5" customFormat="1" ht="31.5">
      <c r="A38" s="135"/>
      <c r="B38" s="222" t="s">
        <v>476</v>
      </c>
      <c r="C38" s="9"/>
      <c r="D38" s="9"/>
      <c r="E38" s="9" t="s">
        <v>471</v>
      </c>
      <c r="F38" s="9"/>
      <c r="G38" s="177">
        <f>G39</f>
        <v>45</v>
      </c>
      <c r="H38" s="150"/>
      <c r="J38" s="181"/>
    </row>
    <row r="39" spans="1:10" s="5" customFormat="1" ht="31.5">
      <c r="A39" s="135"/>
      <c r="B39" s="222" t="s">
        <v>354</v>
      </c>
      <c r="C39" s="9"/>
      <c r="D39" s="9"/>
      <c r="E39" s="9" t="s">
        <v>472</v>
      </c>
      <c r="F39" s="9"/>
      <c r="G39" s="177">
        <f>G40</f>
        <v>45</v>
      </c>
      <c r="H39" s="150"/>
      <c r="J39" s="181"/>
    </row>
    <row r="40" spans="1:10" s="5" customFormat="1" ht="31.5">
      <c r="A40" s="135"/>
      <c r="B40" s="222" t="s">
        <v>410</v>
      </c>
      <c r="C40" s="9"/>
      <c r="D40" s="9"/>
      <c r="E40" s="9" t="s">
        <v>472</v>
      </c>
      <c r="F40" s="9" t="s">
        <v>284</v>
      </c>
      <c r="G40" s="177">
        <v>45</v>
      </c>
      <c r="H40" s="150"/>
      <c r="J40" s="181"/>
    </row>
    <row r="41" spans="1:8" s="5" customFormat="1" ht="33.75" customHeight="1">
      <c r="A41" s="135"/>
      <c r="B41" s="222" t="s">
        <v>409</v>
      </c>
      <c r="C41" s="9" t="s">
        <v>140</v>
      </c>
      <c r="D41" s="9" t="s">
        <v>147</v>
      </c>
      <c r="E41" s="9" t="s">
        <v>473</v>
      </c>
      <c r="F41" s="9"/>
      <c r="G41" s="177">
        <f>G42</f>
        <v>45</v>
      </c>
      <c r="H41" s="150"/>
    </row>
    <row r="42" spans="1:8" s="5" customFormat="1" ht="33.75" customHeight="1">
      <c r="A42" s="135"/>
      <c r="B42" s="223" t="s">
        <v>474</v>
      </c>
      <c r="C42" s="9"/>
      <c r="D42" s="9"/>
      <c r="E42" s="9" t="s">
        <v>475</v>
      </c>
      <c r="F42" s="9"/>
      <c r="G42" s="177">
        <f>G43</f>
        <v>45</v>
      </c>
      <c r="H42" s="150"/>
    </row>
    <row r="43" spans="1:8" s="5" customFormat="1" ht="18.75" customHeight="1">
      <c r="A43" s="135"/>
      <c r="B43" s="300" t="s">
        <v>289</v>
      </c>
      <c r="C43" s="9" t="s">
        <v>140</v>
      </c>
      <c r="D43" s="9" t="s">
        <v>147</v>
      </c>
      <c r="E43" s="9" t="s">
        <v>475</v>
      </c>
      <c r="F43" s="9" t="s">
        <v>286</v>
      </c>
      <c r="G43" s="177">
        <v>45</v>
      </c>
      <c r="H43" s="150"/>
    </row>
    <row r="44" spans="1:8" s="5" customFormat="1" ht="47.25" hidden="1">
      <c r="A44" s="135"/>
      <c r="B44" s="222" t="s">
        <v>320</v>
      </c>
      <c r="C44" s="9" t="s">
        <v>140</v>
      </c>
      <c r="D44" s="9" t="s">
        <v>147</v>
      </c>
      <c r="E44" s="9" t="s">
        <v>351</v>
      </c>
      <c r="F44" s="9"/>
      <c r="G44" s="177">
        <f>G45</f>
        <v>0</v>
      </c>
      <c r="H44" s="152"/>
    </row>
    <row r="45" spans="1:8" s="5" customFormat="1" ht="69.75" customHeight="1" hidden="1">
      <c r="A45" s="135"/>
      <c r="B45" s="222" t="s">
        <v>287</v>
      </c>
      <c r="C45" s="9" t="s">
        <v>140</v>
      </c>
      <c r="D45" s="9" t="s">
        <v>147</v>
      </c>
      <c r="E45" s="9" t="s">
        <v>351</v>
      </c>
      <c r="F45" s="9" t="s">
        <v>283</v>
      </c>
      <c r="G45" s="177"/>
      <c r="H45" s="152"/>
    </row>
    <row r="46" spans="1:8" s="5" customFormat="1" ht="18.75">
      <c r="A46" s="135"/>
      <c r="B46" s="247" t="s">
        <v>352</v>
      </c>
      <c r="C46" s="221" t="s">
        <v>140</v>
      </c>
      <c r="D46" s="221" t="s">
        <v>147</v>
      </c>
      <c r="E46" s="235" t="s">
        <v>403</v>
      </c>
      <c r="F46" s="9"/>
      <c r="G46" s="178">
        <f>G47</f>
        <v>1275.6000000000001</v>
      </c>
      <c r="H46" s="150"/>
    </row>
    <row r="47" spans="1:8" s="5" customFormat="1" ht="31.5">
      <c r="A47" s="135"/>
      <c r="B47" s="222" t="s">
        <v>401</v>
      </c>
      <c r="C47" s="9"/>
      <c r="D47" s="9"/>
      <c r="E47" s="9" t="s">
        <v>404</v>
      </c>
      <c r="F47" s="9"/>
      <c r="G47" s="178">
        <f>G48+G68+G70</f>
        <v>1275.6000000000001</v>
      </c>
      <c r="H47" s="150"/>
    </row>
    <row r="48" spans="1:8" s="5" customFormat="1" ht="63">
      <c r="A48" s="135"/>
      <c r="B48" s="222" t="s">
        <v>349</v>
      </c>
      <c r="C48" s="9" t="s">
        <v>140</v>
      </c>
      <c r="D48" s="9" t="s">
        <v>147</v>
      </c>
      <c r="E48" s="9" t="s">
        <v>405</v>
      </c>
      <c r="F48" s="9"/>
      <c r="G48" s="177">
        <f>G49+G50+G51+G52</f>
        <v>884.3000000000001</v>
      </c>
      <c r="H48" s="150"/>
    </row>
    <row r="49" spans="1:8" s="5" customFormat="1" ht="63" customHeight="1">
      <c r="A49" s="135"/>
      <c r="B49" s="222" t="s">
        <v>287</v>
      </c>
      <c r="C49" s="9" t="s">
        <v>140</v>
      </c>
      <c r="D49" s="9" t="s">
        <v>147</v>
      </c>
      <c r="E49" s="9" t="s">
        <v>405</v>
      </c>
      <c r="F49" s="9" t="s">
        <v>283</v>
      </c>
      <c r="G49" s="177">
        <v>691.2</v>
      </c>
      <c r="H49" s="150"/>
    </row>
    <row r="50" spans="1:8" s="5" customFormat="1" ht="31.5">
      <c r="A50" s="135"/>
      <c r="B50" s="222" t="s">
        <v>410</v>
      </c>
      <c r="C50" s="9" t="s">
        <v>140</v>
      </c>
      <c r="D50" s="9" t="s">
        <v>147</v>
      </c>
      <c r="E50" s="9" t="s">
        <v>405</v>
      </c>
      <c r="F50" s="9" t="s">
        <v>284</v>
      </c>
      <c r="G50" s="177">
        <v>188.6</v>
      </c>
      <c r="H50" s="152"/>
    </row>
    <row r="51" spans="1:8" s="5" customFormat="1" ht="21" customHeight="1">
      <c r="A51" s="135"/>
      <c r="B51" s="222" t="s">
        <v>290</v>
      </c>
      <c r="C51" s="9" t="s">
        <v>140</v>
      </c>
      <c r="D51" s="9" t="s">
        <v>147</v>
      </c>
      <c r="E51" s="9" t="s">
        <v>405</v>
      </c>
      <c r="F51" s="9" t="s">
        <v>285</v>
      </c>
      <c r="G51" s="177">
        <v>4.5</v>
      </c>
      <c r="H51" s="152"/>
    </row>
    <row r="52" spans="1:8" s="5" customFormat="1" ht="54" customHeight="1" hidden="1">
      <c r="A52" s="135"/>
      <c r="B52" s="222" t="s">
        <v>320</v>
      </c>
      <c r="C52" s="9" t="s">
        <v>140</v>
      </c>
      <c r="D52" s="9" t="s">
        <v>147</v>
      </c>
      <c r="E52" s="9" t="s">
        <v>321</v>
      </c>
      <c r="F52" s="281"/>
      <c r="G52" s="282">
        <f>G53</f>
        <v>0</v>
      </c>
      <c r="H52" s="152"/>
    </row>
    <row r="53" spans="1:8" s="5" customFormat="1" ht="71.25" customHeight="1" hidden="1">
      <c r="A53" s="135"/>
      <c r="B53" s="222" t="s">
        <v>287</v>
      </c>
      <c r="C53" s="9" t="s">
        <v>140</v>
      </c>
      <c r="D53" s="9" t="s">
        <v>147</v>
      </c>
      <c r="E53" s="9" t="s">
        <v>321</v>
      </c>
      <c r="F53" s="281" t="s">
        <v>283</v>
      </c>
      <c r="G53" s="282"/>
      <c r="H53" s="152"/>
    </row>
    <row r="54" spans="1:8" s="5" customFormat="1" ht="29.25" customHeight="1" hidden="1">
      <c r="A54" s="135"/>
      <c r="B54" s="222" t="s">
        <v>356</v>
      </c>
      <c r="C54" s="221" t="s">
        <v>140</v>
      </c>
      <c r="D54" s="221" t="s">
        <v>147</v>
      </c>
      <c r="E54" s="9" t="s">
        <v>355</v>
      </c>
      <c r="F54" s="281"/>
      <c r="G54" s="283">
        <f>G55+G58</f>
        <v>0</v>
      </c>
      <c r="H54" s="152"/>
    </row>
    <row r="55" spans="1:8" s="5" customFormat="1" ht="33" customHeight="1" hidden="1">
      <c r="A55" s="135"/>
      <c r="B55" s="222" t="s">
        <v>354</v>
      </c>
      <c r="C55" s="9" t="s">
        <v>140</v>
      </c>
      <c r="D55" s="9" t="s">
        <v>147</v>
      </c>
      <c r="E55" s="9" t="s">
        <v>353</v>
      </c>
      <c r="F55" s="284"/>
      <c r="G55" s="282">
        <f>G56</f>
        <v>0</v>
      </c>
      <c r="H55" s="152"/>
    </row>
    <row r="56" spans="1:8" s="5" customFormat="1" ht="34.5" customHeight="1" hidden="1">
      <c r="A56" s="135"/>
      <c r="B56" s="222" t="s">
        <v>271</v>
      </c>
      <c r="C56" s="9" t="s">
        <v>140</v>
      </c>
      <c r="D56" s="9" t="s">
        <v>147</v>
      </c>
      <c r="E56" s="9" t="s">
        <v>353</v>
      </c>
      <c r="F56" s="285"/>
      <c r="G56" s="282">
        <f>G57</f>
        <v>0</v>
      </c>
      <c r="H56" s="152"/>
    </row>
    <row r="57" spans="1:8" s="5" customFormat="1" ht="36.75" customHeight="1" hidden="1">
      <c r="A57" s="135"/>
      <c r="B57" s="222" t="s">
        <v>288</v>
      </c>
      <c r="C57" s="9" t="s">
        <v>140</v>
      </c>
      <c r="D57" s="9" t="s">
        <v>147</v>
      </c>
      <c r="E57" s="9" t="s">
        <v>353</v>
      </c>
      <c r="F57" s="281" t="s">
        <v>284</v>
      </c>
      <c r="G57" s="282"/>
      <c r="H57" s="152"/>
    </row>
    <row r="58" spans="1:8" s="5" customFormat="1" ht="36.75" customHeight="1" hidden="1">
      <c r="A58" s="135"/>
      <c r="B58" s="222" t="s">
        <v>316</v>
      </c>
      <c r="C58" s="9" t="s">
        <v>140</v>
      </c>
      <c r="D58" s="9" t="s">
        <v>147</v>
      </c>
      <c r="E58" s="9" t="s">
        <v>314</v>
      </c>
      <c r="F58" s="281"/>
      <c r="G58" s="282">
        <f>G59</f>
        <v>0</v>
      </c>
      <c r="H58" s="152"/>
    </row>
    <row r="59" spans="1:8" s="5" customFormat="1" ht="25.5" customHeight="1" hidden="1">
      <c r="A59" s="135"/>
      <c r="B59" s="222" t="s">
        <v>271</v>
      </c>
      <c r="C59" s="9" t="s">
        <v>140</v>
      </c>
      <c r="D59" s="9" t="s">
        <v>147</v>
      </c>
      <c r="E59" s="9" t="s">
        <v>315</v>
      </c>
      <c r="F59" s="281"/>
      <c r="G59" s="282">
        <f>G60</f>
        <v>0</v>
      </c>
      <c r="H59" s="152"/>
    </row>
    <row r="60" spans="1:8" s="5" customFormat="1" ht="36.75" customHeight="1" hidden="1">
      <c r="A60" s="135"/>
      <c r="B60" s="222" t="s">
        <v>288</v>
      </c>
      <c r="C60" s="9" t="s">
        <v>140</v>
      </c>
      <c r="D60" s="9" t="s">
        <v>147</v>
      </c>
      <c r="E60" s="9" t="s">
        <v>315</v>
      </c>
      <c r="F60" s="281" t="s">
        <v>283</v>
      </c>
      <c r="G60" s="282"/>
      <c r="H60" s="152"/>
    </row>
    <row r="61" spans="1:8" s="5" customFormat="1" ht="36.75" customHeight="1" hidden="1">
      <c r="A61" s="135"/>
      <c r="B61" s="222" t="s">
        <v>319</v>
      </c>
      <c r="C61" s="9" t="s">
        <v>140</v>
      </c>
      <c r="D61" s="9" t="s">
        <v>147</v>
      </c>
      <c r="E61" s="9" t="s">
        <v>317</v>
      </c>
      <c r="F61" s="281"/>
      <c r="G61" s="282">
        <f>G62</f>
        <v>0</v>
      </c>
      <c r="H61" s="152"/>
    </row>
    <row r="62" spans="1:8" s="5" customFormat="1" ht="50.25" customHeight="1" hidden="1">
      <c r="A62" s="135"/>
      <c r="B62" s="222" t="s">
        <v>320</v>
      </c>
      <c r="C62" s="9" t="s">
        <v>140</v>
      </c>
      <c r="D62" s="9" t="s">
        <v>147</v>
      </c>
      <c r="E62" s="9" t="s">
        <v>318</v>
      </c>
      <c r="F62" s="281"/>
      <c r="G62" s="282">
        <f>G63</f>
        <v>0</v>
      </c>
      <c r="H62" s="152"/>
    </row>
    <row r="63" spans="1:8" s="5" customFormat="1" ht="36.75" customHeight="1" hidden="1">
      <c r="A63" s="135"/>
      <c r="B63" s="222" t="s">
        <v>287</v>
      </c>
      <c r="C63" s="9" t="s">
        <v>140</v>
      </c>
      <c r="D63" s="9" t="s">
        <v>147</v>
      </c>
      <c r="E63" s="9" t="s">
        <v>318</v>
      </c>
      <c r="F63" s="281" t="s">
        <v>283</v>
      </c>
      <c r="G63" s="282"/>
      <c r="H63" s="152"/>
    </row>
    <row r="64" spans="1:8" s="5" customFormat="1" ht="36.75" customHeight="1" hidden="1">
      <c r="A64" s="135"/>
      <c r="B64" s="223" t="s">
        <v>270</v>
      </c>
      <c r="C64" s="9" t="s">
        <v>140</v>
      </c>
      <c r="D64" s="9" t="s">
        <v>147</v>
      </c>
      <c r="E64" s="9" t="s">
        <v>245</v>
      </c>
      <c r="F64" s="281"/>
      <c r="G64" s="282">
        <f>G65</f>
        <v>0</v>
      </c>
      <c r="H64" s="152"/>
    </row>
    <row r="65" spans="1:8" s="5" customFormat="1" ht="54" customHeight="1" hidden="1">
      <c r="A65" s="135"/>
      <c r="B65" s="223" t="s">
        <v>339</v>
      </c>
      <c r="C65" s="9" t="s">
        <v>140</v>
      </c>
      <c r="D65" s="9" t="s">
        <v>147</v>
      </c>
      <c r="E65" s="9" t="s">
        <v>338</v>
      </c>
      <c r="F65" s="281"/>
      <c r="G65" s="282">
        <f>G66</f>
        <v>0</v>
      </c>
      <c r="H65" s="152"/>
    </row>
    <row r="66" spans="1:8" s="5" customFormat="1" ht="36.75" customHeight="1" hidden="1">
      <c r="A66" s="135"/>
      <c r="B66" s="223" t="s">
        <v>271</v>
      </c>
      <c r="C66" s="9" t="s">
        <v>140</v>
      </c>
      <c r="D66" s="9" t="s">
        <v>147</v>
      </c>
      <c r="E66" s="9" t="s">
        <v>340</v>
      </c>
      <c r="F66" s="281"/>
      <c r="G66" s="282">
        <f>G67</f>
        <v>0</v>
      </c>
      <c r="H66" s="152"/>
    </row>
    <row r="67" spans="1:8" s="5" customFormat="1" ht="36.75" customHeight="1" hidden="1">
      <c r="A67" s="135"/>
      <c r="B67" s="223" t="s">
        <v>288</v>
      </c>
      <c r="C67" s="9" t="s">
        <v>140</v>
      </c>
      <c r="D67" s="9" t="s">
        <v>147</v>
      </c>
      <c r="E67" s="9" t="s">
        <v>340</v>
      </c>
      <c r="F67" s="281" t="s">
        <v>284</v>
      </c>
      <c r="G67" s="282"/>
      <c r="H67" s="259"/>
    </row>
    <row r="68" spans="1:8" s="5" customFormat="1" ht="51.75" customHeight="1">
      <c r="A68" s="135"/>
      <c r="B68" s="270" t="s">
        <v>9</v>
      </c>
      <c r="C68" s="9"/>
      <c r="D68" s="9"/>
      <c r="E68" s="11" t="s">
        <v>497</v>
      </c>
      <c r="F68" s="11"/>
      <c r="G68" s="177">
        <f>G69</f>
        <v>344.4</v>
      </c>
      <c r="H68" s="259"/>
    </row>
    <row r="69" spans="1:8" s="5" customFormat="1" ht="68.25" customHeight="1">
      <c r="A69" s="135"/>
      <c r="B69" s="270" t="s">
        <v>287</v>
      </c>
      <c r="C69" s="9"/>
      <c r="D69" s="9"/>
      <c r="E69" s="11" t="s">
        <v>497</v>
      </c>
      <c r="F69" s="11" t="s">
        <v>283</v>
      </c>
      <c r="G69" s="177">
        <v>344.4</v>
      </c>
      <c r="H69" s="259"/>
    </row>
    <row r="70" spans="1:8" s="5" customFormat="1" ht="49.5" customHeight="1">
      <c r="A70" s="135"/>
      <c r="B70" s="270" t="s">
        <v>9</v>
      </c>
      <c r="C70" s="9"/>
      <c r="D70" s="9"/>
      <c r="E70" s="11" t="s">
        <v>498</v>
      </c>
      <c r="F70" s="11"/>
      <c r="G70" s="177">
        <f>G71</f>
        <v>46.9</v>
      </c>
      <c r="H70" s="259"/>
    </row>
    <row r="71" spans="1:8" s="5" customFormat="1" ht="66.75" customHeight="1">
      <c r="A71" s="135"/>
      <c r="B71" s="270" t="s">
        <v>287</v>
      </c>
      <c r="C71" s="9"/>
      <c r="D71" s="9"/>
      <c r="E71" s="11" t="s">
        <v>498</v>
      </c>
      <c r="F71" s="11" t="s">
        <v>283</v>
      </c>
      <c r="G71" s="177">
        <v>46.9</v>
      </c>
      <c r="H71" s="259"/>
    </row>
    <row r="72" spans="1:12" ht="31.5">
      <c r="A72" s="275">
        <v>2</v>
      </c>
      <c r="B72" s="35" t="s">
        <v>369</v>
      </c>
      <c r="C72" s="302" t="s">
        <v>139</v>
      </c>
      <c r="D72" s="302" t="s">
        <v>148</v>
      </c>
      <c r="E72" s="302" t="s">
        <v>406</v>
      </c>
      <c r="F72" s="303"/>
      <c r="G72" s="178">
        <f>G73</f>
        <v>40</v>
      </c>
      <c r="H72" s="150"/>
      <c r="K72" s="1"/>
      <c r="L72" s="1"/>
    </row>
    <row r="73" spans="1:12" ht="18.75">
      <c r="A73" s="275"/>
      <c r="B73" s="222" t="s">
        <v>445</v>
      </c>
      <c r="C73" s="10" t="s">
        <v>139</v>
      </c>
      <c r="D73" s="10" t="s">
        <v>148</v>
      </c>
      <c r="E73" s="10" t="s">
        <v>407</v>
      </c>
      <c r="F73" s="304"/>
      <c r="G73" s="177">
        <f>G74</f>
        <v>40</v>
      </c>
      <c r="H73" s="150"/>
      <c r="K73" s="1"/>
      <c r="L73" s="1"/>
    </row>
    <row r="74" spans="1:12" ht="31.5">
      <c r="A74" s="275"/>
      <c r="B74" s="222" t="s">
        <v>478</v>
      </c>
      <c r="C74" s="10"/>
      <c r="D74" s="10"/>
      <c r="E74" s="10" t="s">
        <v>479</v>
      </c>
      <c r="F74" s="304"/>
      <c r="G74" s="177">
        <f>G75</f>
        <v>40</v>
      </c>
      <c r="H74" s="150"/>
      <c r="K74" s="1"/>
      <c r="L74" s="1"/>
    </row>
    <row r="75" spans="1:12" ht="31.5">
      <c r="A75" s="275"/>
      <c r="B75" s="222" t="s">
        <v>481</v>
      </c>
      <c r="C75" s="10" t="s">
        <v>139</v>
      </c>
      <c r="D75" s="10" t="s">
        <v>148</v>
      </c>
      <c r="E75" s="10" t="s">
        <v>480</v>
      </c>
      <c r="F75" s="304"/>
      <c r="G75" s="177">
        <f>G76</f>
        <v>40</v>
      </c>
      <c r="H75" s="150"/>
      <c r="K75" s="1"/>
      <c r="L75" s="1"/>
    </row>
    <row r="76" spans="1:12" ht="34.5" customHeight="1">
      <c r="A76" s="275"/>
      <c r="B76" s="222" t="s">
        <v>410</v>
      </c>
      <c r="C76" s="10" t="s">
        <v>139</v>
      </c>
      <c r="D76" s="10" t="s">
        <v>148</v>
      </c>
      <c r="E76" s="10" t="s">
        <v>480</v>
      </c>
      <c r="F76" s="304" t="s">
        <v>284</v>
      </c>
      <c r="G76" s="177">
        <v>40</v>
      </c>
      <c r="H76" s="150"/>
      <c r="K76" s="1"/>
      <c r="L76" s="1"/>
    </row>
    <row r="77" spans="1:12" ht="37.5" customHeight="1">
      <c r="A77" s="275">
        <v>3</v>
      </c>
      <c r="B77" s="276" t="s">
        <v>370</v>
      </c>
      <c r="C77" s="235" t="s">
        <v>149</v>
      </c>
      <c r="D77" s="235" t="s">
        <v>141</v>
      </c>
      <c r="E77" s="235" t="s">
        <v>386</v>
      </c>
      <c r="F77" s="235"/>
      <c r="G77" s="251">
        <f>G78+G84</f>
        <v>81.6</v>
      </c>
      <c r="H77" s="150"/>
      <c r="K77" s="1"/>
      <c r="L77" s="1"/>
    </row>
    <row r="78" spans="1:12" ht="22.5" customHeight="1">
      <c r="A78" s="135"/>
      <c r="B78" s="224" t="s">
        <v>356</v>
      </c>
      <c r="C78" s="9" t="s">
        <v>149</v>
      </c>
      <c r="D78" s="9" t="s">
        <v>141</v>
      </c>
      <c r="E78" s="9" t="s">
        <v>448</v>
      </c>
      <c r="F78" s="9"/>
      <c r="G78" s="177">
        <f>G79</f>
        <v>45.3</v>
      </c>
      <c r="H78" s="150"/>
      <c r="K78" s="1"/>
      <c r="L78" s="1"/>
    </row>
    <row r="79" spans="1:12" ht="50.25" customHeight="1">
      <c r="A79" s="135"/>
      <c r="B79" s="222" t="s">
        <v>449</v>
      </c>
      <c r="C79" s="9"/>
      <c r="D79" s="9"/>
      <c r="E79" s="9" t="s">
        <v>450</v>
      </c>
      <c r="F79" s="9"/>
      <c r="G79" s="177">
        <f>G80+G82</f>
        <v>45.3</v>
      </c>
      <c r="H79" s="150"/>
      <c r="K79" s="1"/>
      <c r="L79" s="1"/>
    </row>
    <row r="80" spans="1:12" ht="36" customHeight="1">
      <c r="A80" s="135"/>
      <c r="B80" s="222" t="s">
        <v>387</v>
      </c>
      <c r="C80" s="9"/>
      <c r="D80" s="9"/>
      <c r="E80" s="9" t="s">
        <v>451</v>
      </c>
      <c r="F80" s="9"/>
      <c r="G80" s="177">
        <f>G81</f>
        <v>34</v>
      </c>
      <c r="H80" s="150"/>
      <c r="K80" s="1"/>
      <c r="L80" s="1"/>
    </row>
    <row r="81" spans="1:12" ht="33.75" customHeight="1">
      <c r="A81" s="135"/>
      <c r="B81" s="222" t="s">
        <v>410</v>
      </c>
      <c r="C81" s="9" t="s">
        <v>149</v>
      </c>
      <c r="D81" s="9" t="s">
        <v>141</v>
      </c>
      <c r="E81" s="9" t="s">
        <v>451</v>
      </c>
      <c r="F81" s="9" t="s">
        <v>284</v>
      </c>
      <c r="G81" s="177">
        <v>34</v>
      </c>
      <c r="H81" s="150"/>
      <c r="K81" s="1"/>
      <c r="L81" s="1"/>
    </row>
    <row r="82" spans="1:12" ht="67.5" customHeight="1">
      <c r="A82" s="135"/>
      <c r="B82" s="224" t="s">
        <v>78</v>
      </c>
      <c r="C82" s="9"/>
      <c r="D82" s="9"/>
      <c r="E82" s="9" t="s">
        <v>490</v>
      </c>
      <c r="F82" s="9"/>
      <c r="G82" s="177">
        <f>G83</f>
        <v>11.3</v>
      </c>
      <c r="H82" s="150"/>
      <c r="K82" s="1"/>
      <c r="L82" s="1"/>
    </row>
    <row r="83" spans="1:12" ht="34.5" customHeight="1">
      <c r="A83" s="135"/>
      <c r="B83" s="222" t="s">
        <v>410</v>
      </c>
      <c r="C83" s="9"/>
      <c r="D83" s="9"/>
      <c r="E83" s="9" t="s">
        <v>490</v>
      </c>
      <c r="F83" s="9" t="s">
        <v>284</v>
      </c>
      <c r="G83" s="177">
        <v>11.3</v>
      </c>
      <c r="H83" s="150"/>
      <c r="K83" s="1"/>
      <c r="L83" s="1"/>
    </row>
    <row r="84" spans="1:12" ht="33.75" customHeight="1">
      <c r="A84" s="135"/>
      <c r="B84" s="224" t="s">
        <v>492</v>
      </c>
      <c r="C84" s="9" t="s">
        <v>149</v>
      </c>
      <c r="D84" s="9" t="s">
        <v>141</v>
      </c>
      <c r="E84" s="9" t="s">
        <v>488</v>
      </c>
      <c r="F84" s="9"/>
      <c r="G84" s="177">
        <f>G86</f>
        <v>36.3</v>
      </c>
      <c r="H84" s="150"/>
      <c r="K84" s="1"/>
      <c r="L84" s="1"/>
    </row>
    <row r="85" spans="1:12" ht="66" customHeight="1">
      <c r="A85" s="135"/>
      <c r="B85" s="222" t="s">
        <v>67</v>
      </c>
      <c r="C85" s="9"/>
      <c r="D85" s="9"/>
      <c r="E85" s="9" t="s">
        <v>489</v>
      </c>
      <c r="F85" s="9"/>
      <c r="G85" s="177">
        <f>G86</f>
        <v>36.3</v>
      </c>
      <c r="H85" s="150"/>
      <c r="K85" s="1"/>
      <c r="L85" s="1"/>
    </row>
    <row r="86" spans="1:12" ht="33" customHeight="1">
      <c r="A86" s="135"/>
      <c r="B86" s="270" t="s">
        <v>410</v>
      </c>
      <c r="C86" s="11" t="s">
        <v>149</v>
      </c>
      <c r="D86" s="11" t="s">
        <v>141</v>
      </c>
      <c r="E86" s="11" t="s">
        <v>489</v>
      </c>
      <c r="F86" s="11" t="s">
        <v>284</v>
      </c>
      <c r="G86" s="299">
        <v>36.3</v>
      </c>
      <c r="H86" s="150"/>
      <c r="K86" s="1"/>
      <c r="L86" s="1"/>
    </row>
    <row r="87" spans="1:12" ht="40.5" customHeight="1">
      <c r="A87" s="275">
        <v>4</v>
      </c>
      <c r="B87" s="305" t="s">
        <v>371</v>
      </c>
      <c r="C87" s="235" t="s">
        <v>153</v>
      </c>
      <c r="D87" s="235" t="s">
        <v>141</v>
      </c>
      <c r="E87" s="235" t="s">
        <v>388</v>
      </c>
      <c r="F87" s="235"/>
      <c r="G87" s="251">
        <f>G88</f>
        <v>1041.9</v>
      </c>
      <c r="H87" s="150"/>
      <c r="K87" s="1"/>
      <c r="L87" s="1"/>
    </row>
    <row r="88" spans="1:12" ht="18" customHeight="1">
      <c r="A88" s="135"/>
      <c r="B88" s="271" t="s">
        <v>445</v>
      </c>
      <c r="C88" s="11" t="s">
        <v>153</v>
      </c>
      <c r="D88" s="11" t="s">
        <v>141</v>
      </c>
      <c r="E88" s="11" t="s">
        <v>389</v>
      </c>
      <c r="F88" s="11"/>
      <c r="G88" s="299">
        <f>G89</f>
        <v>1041.9</v>
      </c>
      <c r="H88" s="150"/>
      <c r="K88" s="1"/>
      <c r="L88" s="1"/>
    </row>
    <row r="89" spans="1:12" ht="50.25" customHeight="1">
      <c r="A89" s="135"/>
      <c r="B89" s="223" t="s">
        <v>452</v>
      </c>
      <c r="C89" s="11"/>
      <c r="D89" s="11"/>
      <c r="E89" s="11" t="s">
        <v>390</v>
      </c>
      <c r="F89" s="11"/>
      <c r="G89" s="299">
        <f>G90</f>
        <v>1041.9</v>
      </c>
      <c r="H89" s="150"/>
      <c r="K89" s="1"/>
      <c r="L89" s="1"/>
    </row>
    <row r="90" spans="1:12" ht="51" customHeight="1">
      <c r="A90" s="135"/>
      <c r="B90" s="271" t="s">
        <v>357</v>
      </c>
      <c r="C90" s="11" t="s">
        <v>153</v>
      </c>
      <c r="D90" s="11" t="s">
        <v>141</v>
      </c>
      <c r="E90" s="11" t="s">
        <v>391</v>
      </c>
      <c r="F90" s="11"/>
      <c r="G90" s="299">
        <f>G91</f>
        <v>1041.9</v>
      </c>
      <c r="H90" s="150"/>
      <c r="K90" s="1"/>
      <c r="L90" s="1"/>
    </row>
    <row r="91" spans="1:12" ht="36" customHeight="1">
      <c r="A91" s="135"/>
      <c r="B91" s="270" t="s">
        <v>410</v>
      </c>
      <c r="C91" s="11" t="s">
        <v>153</v>
      </c>
      <c r="D91" s="11" t="s">
        <v>141</v>
      </c>
      <c r="E91" s="11" t="s">
        <v>391</v>
      </c>
      <c r="F91" s="11" t="s">
        <v>284</v>
      </c>
      <c r="G91" s="299">
        <v>1041.9</v>
      </c>
      <c r="H91" s="150"/>
      <c r="K91" s="1"/>
      <c r="L91" s="1"/>
    </row>
    <row r="92" spans="1:12" ht="53.25" customHeight="1">
      <c r="A92" s="135">
        <v>5</v>
      </c>
      <c r="B92" s="305" t="s">
        <v>392</v>
      </c>
      <c r="C92" s="11"/>
      <c r="D92" s="11"/>
      <c r="E92" s="11" t="s">
        <v>393</v>
      </c>
      <c r="F92" s="11"/>
      <c r="G92" s="251">
        <f>G93</f>
        <v>5</v>
      </c>
      <c r="H92" s="150"/>
      <c r="K92" s="1"/>
      <c r="L92" s="1"/>
    </row>
    <row r="93" spans="1:12" ht="20.25" customHeight="1">
      <c r="A93" s="135"/>
      <c r="B93" s="271" t="s">
        <v>445</v>
      </c>
      <c r="C93" s="11"/>
      <c r="D93" s="11"/>
      <c r="E93" s="11" t="s">
        <v>394</v>
      </c>
      <c r="F93" s="11"/>
      <c r="G93" s="299">
        <f>G94</f>
        <v>5</v>
      </c>
      <c r="H93" s="150"/>
      <c r="K93" s="1"/>
      <c r="L93" s="1"/>
    </row>
    <row r="94" spans="1:12" ht="36.75" customHeight="1">
      <c r="A94" s="135"/>
      <c r="B94" s="271" t="s">
        <v>436</v>
      </c>
      <c r="C94" s="11"/>
      <c r="D94" s="11"/>
      <c r="E94" s="11" t="s">
        <v>395</v>
      </c>
      <c r="F94" s="11"/>
      <c r="G94" s="299">
        <f>G95</f>
        <v>5</v>
      </c>
      <c r="H94" s="150"/>
      <c r="K94" s="1"/>
      <c r="L94" s="1"/>
    </row>
    <row r="95" spans="1:12" ht="35.25" customHeight="1">
      <c r="A95" s="135"/>
      <c r="B95" s="271" t="s">
        <v>436</v>
      </c>
      <c r="C95" s="11"/>
      <c r="D95" s="11"/>
      <c r="E95" s="11" t="s">
        <v>396</v>
      </c>
      <c r="F95" s="11"/>
      <c r="G95" s="299">
        <f>G96</f>
        <v>5</v>
      </c>
      <c r="H95" s="150"/>
      <c r="K95" s="1"/>
      <c r="L95" s="1"/>
    </row>
    <row r="96" spans="1:12" ht="33.75" customHeight="1">
      <c r="A96" s="135"/>
      <c r="B96" s="270" t="s">
        <v>410</v>
      </c>
      <c r="C96" s="11"/>
      <c r="D96" s="11"/>
      <c r="E96" s="11" t="s">
        <v>396</v>
      </c>
      <c r="F96" s="11" t="s">
        <v>284</v>
      </c>
      <c r="G96" s="299">
        <v>5</v>
      </c>
      <c r="H96" s="150"/>
      <c r="K96" s="1"/>
      <c r="L96" s="1"/>
    </row>
    <row r="97" spans="1:12" ht="35.25" customHeight="1">
      <c r="A97" s="275">
        <v>6</v>
      </c>
      <c r="B97" s="311" t="s">
        <v>372</v>
      </c>
      <c r="C97" s="221" t="s">
        <v>147</v>
      </c>
      <c r="D97" s="221" t="s">
        <v>153</v>
      </c>
      <c r="E97" s="221" t="s">
        <v>378</v>
      </c>
      <c r="F97" s="221"/>
      <c r="G97" s="178">
        <f>G98</f>
        <v>4338.6</v>
      </c>
      <c r="H97" s="150"/>
      <c r="K97" s="1"/>
      <c r="L97" s="1"/>
    </row>
    <row r="98" spans="1:12" ht="21" customHeight="1">
      <c r="A98" s="135"/>
      <c r="B98" s="309" t="s">
        <v>445</v>
      </c>
      <c r="C98" s="9" t="s">
        <v>147</v>
      </c>
      <c r="D98" s="9" t="s">
        <v>153</v>
      </c>
      <c r="E98" s="9" t="s">
        <v>379</v>
      </c>
      <c r="F98" s="9"/>
      <c r="G98" s="177">
        <f>G99+G102+G116</f>
        <v>4338.6</v>
      </c>
      <c r="H98" s="150"/>
      <c r="K98" s="1"/>
      <c r="L98" s="1"/>
    </row>
    <row r="99" spans="1:12" ht="33" customHeight="1">
      <c r="A99" s="135"/>
      <c r="B99" s="309" t="s">
        <v>242</v>
      </c>
      <c r="C99" s="9"/>
      <c r="D99" s="9"/>
      <c r="E99" s="9" t="s">
        <v>380</v>
      </c>
      <c r="F99" s="9"/>
      <c r="G99" s="177">
        <f>G100</f>
        <v>697.2</v>
      </c>
      <c r="H99" s="150"/>
      <c r="K99" s="1"/>
      <c r="L99" s="1"/>
    </row>
    <row r="100" spans="1:12" ht="33" customHeight="1">
      <c r="A100" s="135"/>
      <c r="B100" s="222" t="s">
        <v>243</v>
      </c>
      <c r="C100" s="9" t="s">
        <v>147</v>
      </c>
      <c r="D100" s="9" t="s">
        <v>153</v>
      </c>
      <c r="E100" s="9" t="s">
        <v>381</v>
      </c>
      <c r="F100" s="9"/>
      <c r="G100" s="177">
        <f>G101</f>
        <v>697.2</v>
      </c>
      <c r="H100" s="150"/>
      <c r="K100" s="1"/>
      <c r="L100" s="1"/>
    </row>
    <row r="101" spans="1:12" ht="64.5" customHeight="1">
      <c r="A101" s="135"/>
      <c r="B101" s="222" t="s">
        <v>287</v>
      </c>
      <c r="C101" s="9" t="s">
        <v>147</v>
      </c>
      <c r="D101" s="9" t="s">
        <v>153</v>
      </c>
      <c r="E101" s="9" t="s">
        <v>381</v>
      </c>
      <c r="F101" s="9" t="s">
        <v>283</v>
      </c>
      <c r="G101" s="177">
        <v>697.2</v>
      </c>
      <c r="H101" s="150"/>
      <c r="K101" s="1"/>
      <c r="L101" s="1"/>
    </row>
    <row r="102" spans="1:12" ht="34.5" customHeight="1">
      <c r="A102" s="135"/>
      <c r="B102" s="309" t="s">
        <v>486</v>
      </c>
      <c r="C102" s="9"/>
      <c r="D102" s="9"/>
      <c r="E102" s="9" t="s">
        <v>382</v>
      </c>
      <c r="F102" s="9"/>
      <c r="G102" s="177">
        <f>G103+G107+G109+G111+G114</f>
        <v>3523.2000000000003</v>
      </c>
      <c r="H102" s="150"/>
      <c r="K102" s="1"/>
      <c r="L102" s="1"/>
    </row>
    <row r="103" spans="1:12" ht="33.75" customHeight="1">
      <c r="A103" s="135"/>
      <c r="B103" s="309" t="s">
        <v>243</v>
      </c>
      <c r="C103" s="9"/>
      <c r="D103" s="9"/>
      <c r="E103" s="9" t="s">
        <v>383</v>
      </c>
      <c r="F103" s="9"/>
      <c r="G103" s="177">
        <f>G104+G105+G106</f>
        <v>3003.4</v>
      </c>
      <c r="H103" s="150"/>
      <c r="K103" s="1"/>
      <c r="L103" s="1"/>
    </row>
    <row r="104" spans="1:12" ht="64.5" customHeight="1">
      <c r="A104" s="135"/>
      <c r="B104" s="222" t="s">
        <v>287</v>
      </c>
      <c r="C104" s="9"/>
      <c r="D104" s="9"/>
      <c r="E104" s="9" t="s">
        <v>383</v>
      </c>
      <c r="F104" s="9" t="s">
        <v>283</v>
      </c>
      <c r="G104" s="177">
        <v>2461.4</v>
      </c>
      <c r="H104" s="150"/>
      <c r="K104" s="1"/>
      <c r="L104" s="1"/>
    </row>
    <row r="105" spans="1:12" ht="33" customHeight="1">
      <c r="A105" s="135"/>
      <c r="B105" s="222" t="s">
        <v>410</v>
      </c>
      <c r="C105" s="9" t="s">
        <v>147</v>
      </c>
      <c r="D105" s="9" t="s">
        <v>153</v>
      </c>
      <c r="E105" s="9" t="s">
        <v>383</v>
      </c>
      <c r="F105" s="9" t="s">
        <v>284</v>
      </c>
      <c r="G105" s="177">
        <v>430</v>
      </c>
      <c r="H105" s="150"/>
      <c r="K105" s="1"/>
      <c r="L105" s="1"/>
    </row>
    <row r="106" spans="1:12" ht="21" customHeight="1">
      <c r="A106" s="135"/>
      <c r="B106" s="222" t="s">
        <v>290</v>
      </c>
      <c r="C106" s="9" t="s">
        <v>147</v>
      </c>
      <c r="D106" s="9" t="s">
        <v>153</v>
      </c>
      <c r="E106" s="9" t="s">
        <v>383</v>
      </c>
      <c r="F106" s="9" t="s">
        <v>285</v>
      </c>
      <c r="G106" s="177">
        <v>112</v>
      </c>
      <c r="H106" s="150"/>
      <c r="K106" s="1"/>
      <c r="L106" s="1"/>
    </row>
    <row r="107" spans="1:12" ht="50.25" customHeight="1">
      <c r="A107" s="135"/>
      <c r="B107" s="223" t="s">
        <v>60</v>
      </c>
      <c r="C107" s="9"/>
      <c r="D107" s="9"/>
      <c r="E107" s="9" t="s">
        <v>444</v>
      </c>
      <c r="F107" s="9"/>
      <c r="G107" s="177">
        <f>G108</f>
        <v>300</v>
      </c>
      <c r="H107" s="150"/>
      <c r="K107" s="1"/>
      <c r="L107" s="1"/>
    </row>
    <row r="108" spans="1:12" ht="32.25" customHeight="1">
      <c r="A108" s="135"/>
      <c r="B108" s="222" t="s">
        <v>410</v>
      </c>
      <c r="C108" s="9"/>
      <c r="D108" s="9"/>
      <c r="E108" s="9" t="s">
        <v>444</v>
      </c>
      <c r="F108" s="9" t="s">
        <v>284</v>
      </c>
      <c r="G108" s="177">
        <v>300</v>
      </c>
      <c r="H108" s="150"/>
      <c r="K108" s="1"/>
      <c r="L108" s="1"/>
    </row>
    <row r="109" spans="1:12" ht="33" customHeight="1">
      <c r="A109" s="135"/>
      <c r="B109" s="222" t="s">
        <v>364</v>
      </c>
      <c r="C109" s="9"/>
      <c r="D109" s="9"/>
      <c r="E109" s="9" t="s">
        <v>384</v>
      </c>
      <c r="F109" s="9"/>
      <c r="G109" s="177">
        <f>G110</f>
        <v>30</v>
      </c>
      <c r="H109" s="150"/>
      <c r="K109" s="1"/>
      <c r="L109" s="1"/>
    </row>
    <row r="110" spans="1:12" ht="21" customHeight="1">
      <c r="A110" s="135"/>
      <c r="B110" s="222" t="s">
        <v>410</v>
      </c>
      <c r="C110" s="9"/>
      <c r="D110" s="9"/>
      <c r="E110" s="9" t="s">
        <v>384</v>
      </c>
      <c r="F110" s="9" t="s">
        <v>284</v>
      </c>
      <c r="G110" s="177">
        <v>30</v>
      </c>
      <c r="H110" s="150"/>
      <c r="K110" s="1"/>
      <c r="L110" s="1"/>
    </row>
    <row r="111" spans="1:12" ht="36" customHeight="1">
      <c r="A111" s="135"/>
      <c r="B111" s="223" t="s">
        <v>173</v>
      </c>
      <c r="C111" s="9"/>
      <c r="D111" s="9"/>
      <c r="E111" s="9" t="s">
        <v>499</v>
      </c>
      <c r="F111" s="9"/>
      <c r="G111" s="177">
        <f>G112+G113</f>
        <v>186</v>
      </c>
      <c r="H111" s="150"/>
      <c r="K111" s="1"/>
      <c r="L111" s="1"/>
    </row>
    <row r="112" spans="1:12" ht="65.25" customHeight="1">
      <c r="A112" s="135"/>
      <c r="B112" s="223" t="s">
        <v>287</v>
      </c>
      <c r="C112" s="9" t="s">
        <v>148</v>
      </c>
      <c r="D112" s="9" t="s">
        <v>149</v>
      </c>
      <c r="E112" s="9" t="s">
        <v>499</v>
      </c>
      <c r="F112" s="312" t="s">
        <v>283</v>
      </c>
      <c r="G112" s="177">
        <v>186</v>
      </c>
      <c r="H112" s="150"/>
      <c r="K112" s="1"/>
      <c r="L112" s="1"/>
    </row>
    <row r="113" spans="1:12" ht="33" customHeight="1" hidden="1">
      <c r="A113" s="135"/>
      <c r="B113" s="222" t="s">
        <v>410</v>
      </c>
      <c r="C113" s="9" t="s">
        <v>148</v>
      </c>
      <c r="D113" s="9" t="s">
        <v>149</v>
      </c>
      <c r="E113" s="9" t="s">
        <v>499</v>
      </c>
      <c r="F113" s="9" t="s">
        <v>284</v>
      </c>
      <c r="G113" s="177"/>
      <c r="H113" s="150"/>
      <c r="K113" s="1"/>
      <c r="L113" s="1"/>
    </row>
    <row r="114" spans="1:12" ht="47.25" customHeight="1">
      <c r="A114" s="135"/>
      <c r="B114" s="222" t="s">
        <v>361</v>
      </c>
      <c r="C114" s="9"/>
      <c r="D114" s="9"/>
      <c r="E114" s="9" t="s">
        <v>447</v>
      </c>
      <c r="F114" s="9"/>
      <c r="G114" s="177">
        <f>G115</f>
        <v>3.8</v>
      </c>
      <c r="H114" s="150"/>
      <c r="K114" s="1"/>
      <c r="L114" s="1"/>
    </row>
    <row r="115" spans="1:12" ht="33.75" customHeight="1">
      <c r="A115" s="135"/>
      <c r="B115" s="222" t="s">
        <v>410</v>
      </c>
      <c r="C115" s="9"/>
      <c r="D115" s="9"/>
      <c r="E115" s="9" t="s">
        <v>447</v>
      </c>
      <c r="F115" s="9" t="s">
        <v>284</v>
      </c>
      <c r="G115" s="177">
        <v>3.8</v>
      </c>
      <c r="H115" s="150"/>
      <c r="K115" s="1"/>
      <c r="L115" s="1"/>
    </row>
    <row r="116" spans="1:12" ht="33" customHeight="1">
      <c r="A116" s="135"/>
      <c r="B116" s="223" t="s">
        <v>71</v>
      </c>
      <c r="C116" s="9"/>
      <c r="D116" s="9"/>
      <c r="E116" s="9" t="s">
        <v>68</v>
      </c>
      <c r="F116" s="9"/>
      <c r="G116" s="177">
        <f>G117</f>
        <v>118.2</v>
      </c>
      <c r="H116" s="150"/>
      <c r="K116" s="1"/>
      <c r="L116" s="1"/>
    </row>
    <row r="117" spans="1:12" ht="35.25" customHeight="1">
      <c r="A117" s="135"/>
      <c r="B117" s="223" t="s">
        <v>72</v>
      </c>
      <c r="C117" s="9"/>
      <c r="D117" s="9"/>
      <c r="E117" s="9" t="s">
        <v>69</v>
      </c>
      <c r="F117" s="9"/>
      <c r="G117" s="177">
        <f>G118</f>
        <v>118.2</v>
      </c>
      <c r="H117" s="150"/>
      <c r="K117" s="1"/>
      <c r="L117" s="1"/>
    </row>
    <row r="118" spans="1:12" ht="32.25" customHeight="1">
      <c r="A118" s="135"/>
      <c r="B118" s="222" t="s">
        <v>410</v>
      </c>
      <c r="C118" s="9"/>
      <c r="D118" s="9"/>
      <c r="E118" s="9" t="s">
        <v>69</v>
      </c>
      <c r="F118" s="9" t="s">
        <v>284</v>
      </c>
      <c r="G118" s="177">
        <v>118.2</v>
      </c>
      <c r="H118" s="150"/>
      <c r="K118" s="1"/>
      <c r="L118" s="1"/>
    </row>
    <row r="119" spans="1:12" ht="36" customHeight="1">
      <c r="A119" s="275">
        <v>7</v>
      </c>
      <c r="B119" s="301" t="s">
        <v>61</v>
      </c>
      <c r="C119" s="221" t="s">
        <v>137</v>
      </c>
      <c r="D119" s="221" t="s">
        <v>148</v>
      </c>
      <c r="E119" s="9" t="s">
        <v>397</v>
      </c>
      <c r="F119" s="9"/>
      <c r="G119" s="178">
        <f>G120</f>
        <v>512.8</v>
      </c>
      <c r="H119" s="150"/>
      <c r="K119" s="1"/>
      <c r="L119" s="1"/>
    </row>
    <row r="120" spans="1:12" ht="18" customHeight="1">
      <c r="A120" s="135"/>
      <c r="B120" s="224" t="s">
        <v>445</v>
      </c>
      <c r="C120" s="9"/>
      <c r="D120" s="9"/>
      <c r="E120" s="9" t="s">
        <v>455</v>
      </c>
      <c r="F120" s="9"/>
      <c r="G120" s="177">
        <f>G121+G126+G129+G132+G135</f>
        <v>512.8</v>
      </c>
      <c r="H120" s="150"/>
      <c r="K120" s="1"/>
      <c r="L120" s="1"/>
    </row>
    <row r="121" spans="1:12" ht="33.75" customHeight="1">
      <c r="A121" s="135"/>
      <c r="B121" s="224" t="s">
        <v>456</v>
      </c>
      <c r="C121" s="9"/>
      <c r="D121" s="9"/>
      <c r="E121" s="9" t="s">
        <v>457</v>
      </c>
      <c r="F121" s="9"/>
      <c r="G121" s="177">
        <f>G122+G124</f>
        <v>98</v>
      </c>
      <c r="H121" s="150"/>
      <c r="K121" s="1"/>
      <c r="L121" s="1"/>
    </row>
    <row r="122" spans="1:12" ht="24.75" customHeight="1" hidden="1">
      <c r="A122" s="135"/>
      <c r="B122" s="224" t="s">
        <v>415</v>
      </c>
      <c r="C122" s="9"/>
      <c r="D122" s="9"/>
      <c r="E122" s="9" t="s">
        <v>458</v>
      </c>
      <c r="F122" s="9"/>
      <c r="G122" s="177">
        <f>G123</f>
        <v>0</v>
      </c>
      <c r="H122" s="150"/>
      <c r="K122" s="1"/>
      <c r="L122" s="1"/>
    </row>
    <row r="123" spans="1:12" ht="36.75" customHeight="1" hidden="1">
      <c r="A123" s="135"/>
      <c r="B123" s="222" t="s">
        <v>410</v>
      </c>
      <c r="C123" s="9"/>
      <c r="D123" s="9"/>
      <c r="E123" s="9" t="s">
        <v>458</v>
      </c>
      <c r="F123" s="9" t="s">
        <v>284</v>
      </c>
      <c r="G123" s="177"/>
      <c r="H123" s="150"/>
      <c r="K123" s="1"/>
      <c r="L123" s="1"/>
    </row>
    <row r="124" spans="1:12" ht="33.75" customHeight="1">
      <c r="A124" s="135"/>
      <c r="B124" s="224" t="s">
        <v>365</v>
      </c>
      <c r="C124" s="9"/>
      <c r="D124" s="9"/>
      <c r="E124" s="9" t="s">
        <v>459</v>
      </c>
      <c r="F124" s="9"/>
      <c r="G124" s="177">
        <f>G125</f>
        <v>98</v>
      </c>
      <c r="H124" s="150"/>
      <c r="K124" s="1"/>
      <c r="L124" s="1"/>
    </row>
    <row r="125" spans="1:12" ht="36" customHeight="1">
      <c r="A125" s="135"/>
      <c r="B125" s="222" t="s">
        <v>410</v>
      </c>
      <c r="C125" s="9" t="s">
        <v>137</v>
      </c>
      <c r="D125" s="9" t="s">
        <v>148</v>
      </c>
      <c r="E125" s="9" t="s">
        <v>459</v>
      </c>
      <c r="F125" s="9" t="s">
        <v>284</v>
      </c>
      <c r="G125" s="177">
        <v>98</v>
      </c>
      <c r="H125" s="150"/>
      <c r="K125" s="1"/>
      <c r="L125" s="1"/>
    </row>
    <row r="126" spans="1:12" ht="32.25" customHeight="1">
      <c r="A126" s="135"/>
      <c r="B126" s="306" t="s">
        <v>460</v>
      </c>
      <c r="C126" s="11" t="s">
        <v>137</v>
      </c>
      <c r="D126" s="11" t="s">
        <v>149</v>
      </c>
      <c r="E126" s="11" t="s">
        <v>461</v>
      </c>
      <c r="F126" s="11"/>
      <c r="G126" s="299">
        <f>G127</f>
        <v>120</v>
      </c>
      <c r="H126" s="150"/>
      <c r="K126" s="1"/>
      <c r="L126" s="1"/>
    </row>
    <row r="127" spans="1:12" ht="20.25" customHeight="1">
      <c r="A127" s="135"/>
      <c r="B127" s="307" t="s">
        <v>231</v>
      </c>
      <c r="C127" s="11"/>
      <c r="D127" s="11"/>
      <c r="E127" s="11" t="s">
        <v>462</v>
      </c>
      <c r="F127" s="11"/>
      <c r="G127" s="299">
        <f>G128</f>
        <v>120</v>
      </c>
      <c r="H127" s="150"/>
      <c r="K127" s="1"/>
      <c r="L127" s="1"/>
    </row>
    <row r="128" spans="1:12" ht="37.5" customHeight="1">
      <c r="A128" s="135"/>
      <c r="B128" s="270" t="s">
        <v>410</v>
      </c>
      <c r="C128" s="11" t="s">
        <v>137</v>
      </c>
      <c r="D128" s="11" t="s">
        <v>149</v>
      </c>
      <c r="E128" s="11" t="s">
        <v>462</v>
      </c>
      <c r="F128" s="11" t="s">
        <v>284</v>
      </c>
      <c r="G128" s="299">
        <v>120</v>
      </c>
      <c r="H128" s="150"/>
      <c r="K128" s="1"/>
      <c r="L128" s="1"/>
    </row>
    <row r="129" spans="1:12" ht="30.75" customHeight="1">
      <c r="A129" s="135"/>
      <c r="B129" s="306" t="s">
        <v>464</v>
      </c>
      <c r="C129" s="11" t="s">
        <v>137</v>
      </c>
      <c r="D129" s="11" t="s">
        <v>149</v>
      </c>
      <c r="E129" s="11" t="s">
        <v>463</v>
      </c>
      <c r="F129" s="11"/>
      <c r="G129" s="299">
        <f>G130</f>
        <v>60</v>
      </c>
      <c r="H129" s="150"/>
      <c r="K129" s="1"/>
      <c r="L129" s="1"/>
    </row>
    <row r="130" spans="1:12" ht="23.25" customHeight="1">
      <c r="A130" s="135"/>
      <c r="B130" s="307" t="s">
        <v>232</v>
      </c>
      <c r="C130" s="11"/>
      <c r="D130" s="11"/>
      <c r="E130" s="11" t="s">
        <v>465</v>
      </c>
      <c r="F130" s="11"/>
      <c r="G130" s="299">
        <f>G131</f>
        <v>60</v>
      </c>
      <c r="H130" s="150"/>
      <c r="K130" s="1"/>
      <c r="L130" s="1"/>
    </row>
    <row r="131" spans="1:12" ht="32.25" customHeight="1">
      <c r="A131" s="135"/>
      <c r="B131" s="270" t="s">
        <v>410</v>
      </c>
      <c r="C131" s="11" t="s">
        <v>137</v>
      </c>
      <c r="D131" s="11" t="s">
        <v>149</v>
      </c>
      <c r="E131" s="11" t="s">
        <v>465</v>
      </c>
      <c r="F131" s="11" t="s">
        <v>284</v>
      </c>
      <c r="G131" s="299">
        <v>60</v>
      </c>
      <c r="H131" s="150"/>
      <c r="K131" s="1"/>
      <c r="L131" s="1"/>
    </row>
    <row r="132" spans="1:12" ht="21.75" customHeight="1">
      <c r="A132" s="135"/>
      <c r="B132" s="307" t="s">
        <v>467</v>
      </c>
      <c r="C132" s="11" t="s">
        <v>137</v>
      </c>
      <c r="D132" s="11" t="s">
        <v>149</v>
      </c>
      <c r="E132" s="11" t="s">
        <v>466</v>
      </c>
      <c r="F132" s="11"/>
      <c r="G132" s="299">
        <f>G133</f>
        <v>212</v>
      </c>
      <c r="H132" s="150"/>
      <c r="K132" s="1"/>
      <c r="L132" s="1"/>
    </row>
    <row r="133" spans="1:12" ht="21" customHeight="1">
      <c r="A133" s="135"/>
      <c r="B133" s="307" t="s">
        <v>233</v>
      </c>
      <c r="C133" s="11"/>
      <c r="D133" s="11"/>
      <c r="E133" s="11" t="s">
        <v>469</v>
      </c>
      <c r="F133" s="11"/>
      <c r="G133" s="299">
        <f>G134</f>
        <v>212</v>
      </c>
      <c r="H133" s="150"/>
      <c r="K133" s="1"/>
      <c r="L133" s="1"/>
    </row>
    <row r="134" spans="1:12" ht="34.5" customHeight="1">
      <c r="A134" s="135"/>
      <c r="B134" s="270" t="s">
        <v>410</v>
      </c>
      <c r="C134" s="11" t="s">
        <v>137</v>
      </c>
      <c r="D134" s="11" t="s">
        <v>149</v>
      </c>
      <c r="E134" s="11" t="s">
        <v>469</v>
      </c>
      <c r="F134" s="11" t="s">
        <v>284</v>
      </c>
      <c r="G134" s="299">
        <v>212</v>
      </c>
      <c r="H134" s="150"/>
      <c r="K134" s="1"/>
      <c r="L134" s="1"/>
    </row>
    <row r="135" spans="1:12" ht="34.5" customHeight="1">
      <c r="A135" s="135"/>
      <c r="B135" s="270" t="s">
        <v>493</v>
      </c>
      <c r="C135" s="286"/>
      <c r="D135" s="286"/>
      <c r="E135" s="11" t="s">
        <v>75</v>
      </c>
      <c r="F135" s="11"/>
      <c r="G135" s="299">
        <f>G136</f>
        <v>22.8</v>
      </c>
      <c r="H135" s="150"/>
      <c r="K135" s="1"/>
      <c r="L135" s="1"/>
    </row>
    <row r="136" spans="1:12" ht="130.5" customHeight="1">
      <c r="A136" s="135"/>
      <c r="B136" s="308" t="s">
        <v>487</v>
      </c>
      <c r="C136" s="286"/>
      <c r="D136" s="286"/>
      <c r="E136" s="11" t="s">
        <v>74</v>
      </c>
      <c r="F136" s="11"/>
      <c r="G136" s="299">
        <f>G137</f>
        <v>22.8</v>
      </c>
      <c r="H136" s="150"/>
      <c r="K136" s="1"/>
      <c r="L136" s="1"/>
    </row>
    <row r="137" spans="1:12" ht="34.5" customHeight="1">
      <c r="A137" s="135"/>
      <c r="B137" s="270" t="s">
        <v>410</v>
      </c>
      <c r="C137" s="286"/>
      <c r="D137" s="286"/>
      <c r="E137" s="11" t="s">
        <v>74</v>
      </c>
      <c r="F137" s="11" t="s">
        <v>284</v>
      </c>
      <c r="G137" s="299">
        <v>22.8</v>
      </c>
      <c r="H137" s="150"/>
      <c r="K137" s="1"/>
      <c r="L137" s="1"/>
    </row>
    <row r="138" spans="1:12" ht="33" customHeight="1">
      <c r="A138" s="275">
        <v>8</v>
      </c>
      <c r="B138" s="265" t="s">
        <v>377</v>
      </c>
      <c r="C138" s="295" t="s">
        <v>147</v>
      </c>
      <c r="D138" s="295" t="s">
        <v>138</v>
      </c>
      <c r="E138" s="286" t="s">
        <v>408</v>
      </c>
      <c r="F138" s="296"/>
      <c r="G138" s="297">
        <f>G139</f>
        <v>10.9</v>
      </c>
      <c r="H138" s="150"/>
      <c r="K138" s="1"/>
      <c r="L138" s="1"/>
    </row>
    <row r="139" spans="1:12" ht="37.5" customHeight="1">
      <c r="A139" s="135"/>
      <c r="B139" s="287" t="s">
        <v>439</v>
      </c>
      <c r="C139" s="286" t="s">
        <v>147</v>
      </c>
      <c r="D139" s="286" t="s">
        <v>138</v>
      </c>
      <c r="E139" s="286" t="s">
        <v>441</v>
      </c>
      <c r="F139" s="288"/>
      <c r="G139" s="298">
        <f>G140</f>
        <v>10.9</v>
      </c>
      <c r="H139" s="150"/>
      <c r="K139" s="1"/>
      <c r="L139" s="1"/>
    </row>
    <row r="140" spans="1:12" ht="33" customHeight="1">
      <c r="A140" s="135"/>
      <c r="B140" s="287" t="s">
        <v>409</v>
      </c>
      <c r="C140" s="286"/>
      <c r="D140" s="286"/>
      <c r="E140" s="286" t="s">
        <v>442</v>
      </c>
      <c r="F140" s="288"/>
      <c r="G140" s="298">
        <f>G141</f>
        <v>10.9</v>
      </c>
      <c r="H140" s="150"/>
      <c r="K140" s="1"/>
      <c r="L140" s="1"/>
    </row>
    <row r="141" spans="1:12" ht="35.25" customHeight="1">
      <c r="A141" s="135"/>
      <c r="B141" s="270" t="s">
        <v>440</v>
      </c>
      <c r="C141" s="286" t="s">
        <v>147</v>
      </c>
      <c r="D141" s="286" t="s">
        <v>138</v>
      </c>
      <c r="E141" s="286" t="s">
        <v>443</v>
      </c>
      <c r="F141" s="288"/>
      <c r="G141" s="298">
        <f>G142</f>
        <v>10.9</v>
      </c>
      <c r="H141" s="150"/>
      <c r="K141" s="1"/>
      <c r="L141" s="1"/>
    </row>
    <row r="142" spans="1:12" ht="19.5" customHeight="1">
      <c r="A142" s="135"/>
      <c r="B142" s="271" t="s">
        <v>289</v>
      </c>
      <c r="C142" s="286" t="s">
        <v>147</v>
      </c>
      <c r="D142" s="286" t="s">
        <v>138</v>
      </c>
      <c r="E142" s="286" t="s">
        <v>443</v>
      </c>
      <c r="F142" s="288" t="s">
        <v>286</v>
      </c>
      <c r="G142" s="298">
        <v>10.9</v>
      </c>
      <c r="H142" s="150"/>
      <c r="K142" s="1"/>
      <c r="L142" s="1"/>
    </row>
    <row r="143" spans="1:12" ht="35.25" customHeight="1">
      <c r="A143" s="275">
        <v>9</v>
      </c>
      <c r="B143" s="276" t="s">
        <v>366</v>
      </c>
      <c r="C143" s="235" t="s">
        <v>147</v>
      </c>
      <c r="D143" s="235" t="s">
        <v>139</v>
      </c>
      <c r="E143" s="11" t="s">
        <v>411</v>
      </c>
      <c r="F143" s="11"/>
      <c r="G143" s="251">
        <f>G144</f>
        <v>30</v>
      </c>
      <c r="H143" s="150"/>
      <c r="K143" s="1"/>
      <c r="L143" s="1"/>
    </row>
    <row r="144" spans="1:12" ht="18" customHeight="1">
      <c r="A144" s="135"/>
      <c r="B144" s="247" t="s">
        <v>244</v>
      </c>
      <c r="C144" s="11" t="s">
        <v>147</v>
      </c>
      <c r="D144" s="11" t="s">
        <v>139</v>
      </c>
      <c r="E144" s="11" t="s">
        <v>412</v>
      </c>
      <c r="F144" s="11"/>
      <c r="G144" s="299">
        <f>G145</f>
        <v>30</v>
      </c>
      <c r="H144" s="150"/>
      <c r="K144" s="1"/>
      <c r="L144" s="1"/>
    </row>
    <row r="145" spans="1:12" ht="18" customHeight="1">
      <c r="A145" s="135"/>
      <c r="B145" s="247" t="s">
        <v>188</v>
      </c>
      <c r="C145" s="11"/>
      <c r="D145" s="11"/>
      <c r="E145" s="11" t="s">
        <v>413</v>
      </c>
      <c r="F145" s="11"/>
      <c r="G145" s="299">
        <f>G146</f>
        <v>30</v>
      </c>
      <c r="H145" s="150"/>
      <c r="K145" s="1"/>
      <c r="L145" s="1"/>
    </row>
    <row r="146" spans="1:12" ht="20.25" customHeight="1">
      <c r="A146" s="135"/>
      <c r="B146" s="271" t="s">
        <v>156</v>
      </c>
      <c r="C146" s="11" t="s">
        <v>147</v>
      </c>
      <c r="D146" s="11" t="s">
        <v>139</v>
      </c>
      <c r="E146" s="11" t="s">
        <v>414</v>
      </c>
      <c r="F146" s="11"/>
      <c r="G146" s="299">
        <f>G147</f>
        <v>30</v>
      </c>
      <c r="H146" s="150"/>
      <c r="K146" s="1"/>
      <c r="L146" s="1"/>
    </row>
    <row r="147" spans="1:12" ht="17.25" customHeight="1">
      <c r="A147" s="135"/>
      <c r="B147" s="270" t="s">
        <v>290</v>
      </c>
      <c r="C147" s="11" t="s">
        <v>147</v>
      </c>
      <c r="D147" s="11" t="s">
        <v>139</v>
      </c>
      <c r="E147" s="11" t="s">
        <v>414</v>
      </c>
      <c r="F147" s="11" t="s">
        <v>285</v>
      </c>
      <c r="G147" s="299">
        <v>30</v>
      </c>
      <c r="H147" s="150"/>
      <c r="K147" s="1"/>
      <c r="L147" s="1"/>
    </row>
    <row r="148" spans="1:12" ht="11.25" customHeight="1">
      <c r="A148" s="138"/>
      <c r="B148" s="139"/>
      <c r="C148" s="140"/>
      <c r="D148" s="140"/>
      <c r="E148" s="8"/>
      <c r="F148" s="140"/>
      <c r="G148" s="182"/>
      <c r="H148" s="182"/>
      <c r="I148" s="151"/>
      <c r="J148" s="6"/>
      <c r="K148" s="1"/>
      <c r="L148" s="1"/>
    </row>
    <row r="149" spans="1:12" ht="10.5" customHeight="1">
      <c r="A149" s="138"/>
      <c r="B149" s="139"/>
      <c r="C149" s="140"/>
      <c r="D149" s="140"/>
      <c r="E149" s="8"/>
      <c r="F149" s="140"/>
      <c r="G149" s="182"/>
      <c r="H149" s="182"/>
      <c r="I149" s="151"/>
      <c r="J149" s="6"/>
      <c r="K149" s="1"/>
      <c r="L149" s="1"/>
    </row>
    <row r="150" spans="1:2" s="13" customFormat="1" ht="38.25" customHeight="1">
      <c r="A150" s="194"/>
      <c r="B150" s="38" t="s">
        <v>306</v>
      </c>
    </row>
    <row r="151" spans="1:7" s="13" customFormat="1" ht="18.75">
      <c r="A151" s="186"/>
      <c r="B151" s="248" t="s">
        <v>272</v>
      </c>
      <c r="F151" s="373" t="s">
        <v>261</v>
      </c>
      <c r="G151" s="373"/>
    </row>
    <row r="152" spans="2:11" ht="18.75">
      <c r="B152" s="41"/>
      <c r="G152" s="106"/>
      <c r="H152" s="106"/>
      <c r="J152" s="6"/>
      <c r="K152" s="136"/>
    </row>
  </sheetData>
  <mergeCells count="6">
    <mergeCell ref="F151:G151"/>
    <mergeCell ref="B1:G1"/>
    <mergeCell ref="B2:G2"/>
    <mergeCell ref="A5:G5"/>
    <mergeCell ref="F7:G7"/>
    <mergeCell ref="G8:G9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0" r:id="rId1"/>
  <rowBreaks count="5" manualBreakCount="5">
    <brk id="37" max="6" man="1"/>
    <brk id="76" max="6" man="1"/>
    <brk id="96" max="6" man="1"/>
    <brk id="118" max="6" man="1"/>
    <brk id="14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75" zoomScaleNormal="75" zoomScaleSheetLayoutView="75" workbookViewId="0" topLeftCell="A1">
      <selection activeCell="F10" sqref="F10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8" width="12.00390625" style="61" customWidth="1"/>
    <col min="9" max="9" width="12.75390625" style="61" customWidth="1"/>
    <col min="10" max="10" width="13.625" style="1" customWidth="1"/>
    <col min="11" max="11" width="13.875" style="1" customWidth="1"/>
    <col min="12" max="13" width="16.125" style="137" customWidth="1"/>
    <col min="14" max="16384" width="9.125" style="1" customWidth="1"/>
  </cols>
  <sheetData>
    <row r="1" spans="2:17" ht="18" customHeight="1">
      <c r="B1" s="364" t="s">
        <v>303</v>
      </c>
      <c r="C1" s="364"/>
      <c r="D1" s="365"/>
      <c r="E1" s="365"/>
      <c r="F1" s="365"/>
      <c r="G1" s="365"/>
      <c r="H1" s="365"/>
      <c r="I1" s="156"/>
      <c r="J1" s="146"/>
      <c r="K1" s="146"/>
      <c r="L1" s="146"/>
      <c r="M1" s="146"/>
      <c r="N1" s="146"/>
      <c r="O1" s="146"/>
      <c r="P1" s="146"/>
      <c r="Q1" s="146"/>
    </row>
    <row r="2" spans="2:9" ht="18.75">
      <c r="B2" s="366" t="s">
        <v>4</v>
      </c>
      <c r="C2" s="366"/>
      <c r="D2" s="367"/>
      <c r="E2" s="367"/>
      <c r="F2" s="367"/>
      <c r="G2" s="367"/>
      <c r="H2" s="367"/>
      <c r="I2" s="93" t="s">
        <v>237</v>
      </c>
    </row>
    <row r="3" ht="12" customHeight="1"/>
    <row r="4" spans="2:3" ht="13.5" customHeight="1">
      <c r="B4" s="226"/>
      <c r="C4" s="226"/>
    </row>
    <row r="5" spans="1:9" ht="48" customHeight="1">
      <c r="A5" s="368" t="s">
        <v>84</v>
      </c>
      <c r="B5" s="368"/>
      <c r="C5" s="368"/>
      <c r="D5" s="368"/>
      <c r="E5" s="368"/>
      <c r="F5" s="368"/>
      <c r="G5" s="368"/>
      <c r="H5" s="368"/>
      <c r="I5" s="179"/>
    </row>
    <row r="6" spans="1:9" ht="15" customHeight="1">
      <c r="A6" s="3"/>
      <c r="B6" s="225"/>
      <c r="C6" s="225"/>
      <c r="D6" s="7"/>
      <c r="E6" s="7"/>
      <c r="F6" s="7"/>
      <c r="G6" s="7"/>
      <c r="H6" s="45"/>
      <c r="I6" s="45"/>
    </row>
    <row r="7" spans="1:13" ht="18.75">
      <c r="A7" s="3"/>
      <c r="B7" s="18"/>
      <c r="C7" s="18"/>
      <c r="D7" s="8"/>
      <c r="E7" s="8"/>
      <c r="F7" s="8"/>
      <c r="G7" s="361" t="s">
        <v>204</v>
      </c>
      <c r="H7" s="362"/>
      <c r="I7" s="196"/>
      <c r="J7" s="147"/>
      <c r="L7" s="1"/>
      <c r="M7" s="1"/>
    </row>
    <row r="8" spans="1:13" ht="18.75" customHeight="1">
      <c r="A8" s="132"/>
      <c r="B8" s="108"/>
      <c r="C8" s="108"/>
      <c r="D8" s="228"/>
      <c r="E8" s="228"/>
      <c r="F8" s="228"/>
      <c r="G8" s="228"/>
      <c r="H8" s="363" t="s">
        <v>282</v>
      </c>
      <c r="I8" s="197"/>
      <c r="J8" s="148"/>
      <c r="L8" s="1"/>
      <c r="M8" s="1"/>
    </row>
    <row r="9" spans="1:13" ht="18.75">
      <c r="A9" s="133" t="s">
        <v>196</v>
      </c>
      <c r="B9" s="153" t="s">
        <v>178</v>
      </c>
      <c r="C9" s="80" t="s">
        <v>201</v>
      </c>
      <c r="D9" s="80" t="s">
        <v>142</v>
      </c>
      <c r="E9" s="80" t="s">
        <v>144</v>
      </c>
      <c r="F9" s="80" t="s">
        <v>145</v>
      </c>
      <c r="G9" s="80" t="s">
        <v>146</v>
      </c>
      <c r="H9" s="393"/>
      <c r="I9" s="116"/>
      <c r="L9" s="1"/>
      <c r="M9" s="1"/>
    </row>
    <row r="10" spans="1:13" ht="18.75">
      <c r="A10" s="78">
        <v>1</v>
      </c>
      <c r="B10" s="79">
        <v>2</v>
      </c>
      <c r="C10" s="79" t="s">
        <v>169</v>
      </c>
      <c r="D10" s="80" t="s">
        <v>197</v>
      </c>
      <c r="E10" s="80" t="s">
        <v>170</v>
      </c>
      <c r="F10" s="80" t="s">
        <v>171</v>
      </c>
      <c r="G10" s="81" t="s">
        <v>172</v>
      </c>
      <c r="H10" s="76">
        <v>8</v>
      </c>
      <c r="I10" s="149"/>
      <c r="L10" s="1"/>
      <c r="M10" s="1"/>
    </row>
    <row r="11" spans="1:13" ht="31.5">
      <c r="A11" s="341">
        <v>1</v>
      </c>
      <c r="B11" s="265" t="s">
        <v>347</v>
      </c>
      <c r="C11" s="314" t="s">
        <v>348</v>
      </c>
      <c r="D11" s="295"/>
      <c r="E11" s="295"/>
      <c r="F11" s="295"/>
      <c r="G11" s="296"/>
      <c r="H11" s="268">
        <f>H12</f>
        <v>10.9</v>
      </c>
      <c r="I11" s="315"/>
      <c r="J11" s="5"/>
      <c r="K11" s="5"/>
      <c r="L11" s="5"/>
      <c r="M11" s="1"/>
    </row>
    <row r="12" spans="1:13" ht="18.75">
      <c r="A12" s="342"/>
      <c r="B12" s="265" t="s">
        <v>166</v>
      </c>
      <c r="C12" s="314" t="s">
        <v>348</v>
      </c>
      <c r="D12" s="295" t="s">
        <v>147</v>
      </c>
      <c r="E12" s="295"/>
      <c r="F12" s="295"/>
      <c r="G12" s="296"/>
      <c r="H12" s="268">
        <f aca="true" t="shared" si="0" ref="H12:H17">H13</f>
        <v>10.9</v>
      </c>
      <c r="I12" s="315"/>
      <c r="J12" s="5"/>
      <c r="K12" s="5"/>
      <c r="L12" s="5"/>
      <c r="M12" s="1"/>
    </row>
    <row r="13" spans="1:13" ht="50.25" customHeight="1">
      <c r="A13" s="342"/>
      <c r="B13" s="347" t="s">
        <v>154</v>
      </c>
      <c r="C13" s="316" t="s">
        <v>348</v>
      </c>
      <c r="D13" s="286" t="s">
        <v>147</v>
      </c>
      <c r="E13" s="286" t="s">
        <v>138</v>
      </c>
      <c r="F13" s="295"/>
      <c r="G13" s="296"/>
      <c r="H13" s="268">
        <f t="shared" si="0"/>
        <v>10.9</v>
      </c>
      <c r="I13" s="315"/>
      <c r="J13" s="5"/>
      <c r="K13" s="5"/>
      <c r="L13" s="5"/>
      <c r="M13" s="1"/>
    </row>
    <row r="14" spans="1:13" ht="33.75" customHeight="1">
      <c r="A14" s="342"/>
      <c r="B14" s="347" t="s">
        <v>377</v>
      </c>
      <c r="C14" s="316" t="s">
        <v>348</v>
      </c>
      <c r="D14" s="286" t="s">
        <v>147</v>
      </c>
      <c r="E14" s="286" t="s">
        <v>138</v>
      </c>
      <c r="F14" s="286" t="s">
        <v>408</v>
      </c>
      <c r="G14" s="288"/>
      <c r="H14" s="348">
        <f t="shared" si="0"/>
        <v>10.9</v>
      </c>
      <c r="I14" s="315"/>
      <c r="J14" s="5"/>
      <c r="K14" s="5"/>
      <c r="L14" s="5"/>
      <c r="M14" s="1"/>
    </row>
    <row r="15" spans="1:13" ht="32.25">
      <c r="A15" s="342"/>
      <c r="B15" s="287" t="s">
        <v>439</v>
      </c>
      <c r="C15" s="349" t="s">
        <v>348</v>
      </c>
      <c r="D15" s="286" t="s">
        <v>147</v>
      </c>
      <c r="E15" s="286" t="s">
        <v>138</v>
      </c>
      <c r="F15" s="286" t="s">
        <v>441</v>
      </c>
      <c r="G15" s="288"/>
      <c r="H15" s="348">
        <f>H16</f>
        <v>10.9</v>
      </c>
      <c r="I15" s="315"/>
      <c r="J15" s="5"/>
      <c r="K15" s="5"/>
      <c r="L15" s="5"/>
      <c r="M15" s="1"/>
    </row>
    <row r="16" spans="1:13" ht="32.25">
      <c r="A16" s="342"/>
      <c r="B16" s="287" t="s">
        <v>409</v>
      </c>
      <c r="C16" s="349" t="s">
        <v>348</v>
      </c>
      <c r="D16" s="286" t="s">
        <v>147</v>
      </c>
      <c r="E16" s="286" t="s">
        <v>138</v>
      </c>
      <c r="F16" s="286" t="s">
        <v>442</v>
      </c>
      <c r="G16" s="288"/>
      <c r="H16" s="348">
        <f>H17</f>
        <v>10.9</v>
      </c>
      <c r="I16" s="315"/>
      <c r="J16" s="5"/>
      <c r="K16" s="5"/>
      <c r="L16" s="5"/>
      <c r="M16" s="1"/>
    </row>
    <row r="17" spans="1:13" ht="31.5">
      <c r="A17" s="342"/>
      <c r="B17" s="270" t="s">
        <v>440</v>
      </c>
      <c r="C17" s="316" t="s">
        <v>348</v>
      </c>
      <c r="D17" s="286" t="s">
        <v>147</v>
      </c>
      <c r="E17" s="286" t="s">
        <v>138</v>
      </c>
      <c r="F17" s="286" t="s">
        <v>443</v>
      </c>
      <c r="G17" s="288"/>
      <c r="H17" s="348">
        <f t="shared" si="0"/>
        <v>10.9</v>
      </c>
      <c r="I17" s="315"/>
      <c r="J17" s="5"/>
      <c r="K17" s="5"/>
      <c r="L17" s="5"/>
      <c r="M17" s="1"/>
    </row>
    <row r="18" spans="1:13" ht="18.75">
      <c r="A18" s="342"/>
      <c r="B18" s="271" t="s">
        <v>289</v>
      </c>
      <c r="C18" s="349" t="s">
        <v>348</v>
      </c>
      <c r="D18" s="286" t="s">
        <v>147</v>
      </c>
      <c r="E18" s="286" t="s">
        <v>138</v>
      </c>
      <c r="F18" s="286" t="s">
        <v>443</v>
      </c>
      <c r="G18" s="288" t="s">
        <v>286</v>
      </c>
      <c r="H18" s="348">
        <v>10.9</v>
      </c>
      <c r="I18" s="315"/>
      <c r="J18" s="5"/>
      <c r="K18" s="5"/>
      <c r="L18" s="5"/>
      <c r="M18" s="1"/>
    </row>
    <row r="19" spans="1:13" ht="31.5">
      <c r="A19" s="341">
        <v>2</v>
      </c>
      <c r="B19" s="294" t="s">
        <v>248</v>
      </c>
      <c r="C19" s="314" t="s">
        <v>229</v>
      </c>
      <c r="D19" s="286"/>
      <c r="E19" s="286"/>
      <c r="F19" s="286"/>
      <c r="G19" s="288"/>
      <c r="H19" s="297">
        <f>H20+H55+H63+H78+H105+H132+H179</f>
        <v>9348.000000000002</v>
      </c>
      <c r="I19" s="315"/>
      <c r="J19" s="5"/>
      <c r="K19" s="5"/>
      <c r="L19" s="5"/>
      <c r="M19" s="1"/>
    </row>
    <row r="20" spans="1:12" s="4" customFormat="1" ht="20.25" customHeight="1">
      <c r="A20" s="343"/>
      <c r="B20" s="294" t="s">
        <v>166</v>
      </c>
      <c r="C20" s="316" t="s">
        <v>229</v>
      </c>
      <c r="D20" s="11" t="s">
        <v>147</v>
      </c>
      <c r="E20" s="235"/>
      <c r="F20" s="235"/>
      <c r="G20" s="235"/>
      <c r="H20" s="297">
        <f>H21+H27+H37+H43</f>
        <v>4064.4000000000005</v>
      </c>
      <c r="I20" s="317"/>
      <c r="J20" s="318"/>
      <c r="K20" s="318"/>
      <c r="L20" s="318"/>
    </row>
    <row r="21" spans="1:12" s="4" customFormat="1" ht="33.75" customHeight="1">
      <c r="A21" s="343"/>
      <c r="B21" s="270" t="s">
        <v>230</v>
      </c>
      <c r="C21" s="316" t="s">
        <v>229</v>
      </c>
      <c r="D21" s="11" t="s">
        <v>147</v>
      </c>
      <c r="E21" s="11" t="s">
        <v>148</v>
      </c>
      <c r="F21" s="11"/>
      <c r="G21" s="11"/>
      <c r="H21" s="251">
        <f>H22</f>
        <v>697.2</v>
      </c>
      <c r="I21" s="319"/>
      <c r="J21" s="318"/>
      <c r="K21" s="318"/>
      <c r="L21" s="318"/>
    </row>
    <row r="22" spans="1:12" s="4" customFormat="1" ht="32.25" customHeight="1">
      <c r="A22" s="343"/>
      <c r="B22" s="271" t="s">
        <v>372</v>
      </c>
      <c r="C22" s="316" t="s">
        <v>229</v>
      </c>
      <c r="D22" s="11" t="s">
        <v>147</v>
      </c>
      <c r="E22" s="11" t="s">
        <v>148</v>
      </c>
      <c r="F22" s="11" t="s">
        <v>378</v>
      </c>
      <c r="G22" s="11"/>
      <c r="H22" s="299">
        <f>H23</f>
        <v>697.2</v>
      </c>
      <c r="I22" s="319"/>
      <c r="J22" s="318"/>
      <c r="K22" s="318"/>
      <c r="L22" s="318"/>
    </row>
    <row r="23" spans="1:13" ht="18.75">
      <c r="A23" s="344"/>
      <c r="B23" s="310" t="s">
        <v>445</v>
      </c>
      <c r="C23" s="316" t="s">
        <v>229</v>
      </c>
      <c r="D23" s="11" t="s">
        <v>147</v>
      </c>
      <c r="E23" s="11" t="s">
        <v>148</v>
      </c>
      <c r="F23" s="11" t="s">
        <v>379</v>
      </c>
      <c r="G23" s="11"/>
      <c r="H23" s="299">
        <f>SUM(H25:H25)</f>
        <v>697.2</v>
      </c>
      <c r="I23" s="319"/>
      <c r="J23" s="5"/>
      <c r="K23" s="5"/>
      <c r="L23" s="5"/>
      <c r="M23" s="1"/>
    </row>
    <row r="24" spans="1:13" ht="32.25">
      <c r="A24" s="344"/>
      <c r="B24" s="310" t="s">
        <v>242</v>
      </c>
      <c r="C24" s="316" t="s">
        <v>229</v>
      </c>
      <c r="D24" s="11" t="s">
        <v>147</v>
      </c>
      <c r="E24" s="11" t="s">
        <v>148</v>
      </c>
      <c r="F24" s="11" t="s">
        <v>380</v>
      </c>
      <c r="G24" s="11"/>
      <c r="H24" s="299">
        <f>H25</f>
        <v>697.2</v>
      </c>
      <c r="I24" s="319"/>
      <c r="J24" s="5"/>
      <c r="K24" s="5"/>
      <c r="L24" s="5"/>
      <c r="M24" s="1"/>
    </row>
    <row r="25" spans="1:13" ht="31.5">
      <c r="A25" s="344"/>
      <c r="B25" s="270" t="s">
        <v>243</v>
      </c>
      <c r="C25" s="316" t="s">
        <v>229</v>
      </c>
      <c r="D25" s="11" t="s">
        <v>147</v>
      </c>
      <c r="E25" s="11" t="s">
        <v>148</v>
      </c>
      <c r="F25" s="11" t="s">
        <v>381</v>
      </c>
      <c r="G25" s="11"/>
      <c r="H25" s="299">
        <f>H26</f>
        <v>697.2</v>
      </c>
      <c r="I25" s="319"/>
      <c r="J25" s="5"/>
      <c r="K25" s="5"/>
      <c r="L25" s="5"/>
      <c r="M25" s="1"/>
    </row>
    <row r="26" spans="1:13" ht="67.5" customHeight="1">
      <c r="A26" s="344"/>
      <c r="B26" s="270" t="s">
        <v>287</v>
      </c>
      <c r="C26" s="316" t="s">
        <v>229</v>
      </c>
      <c r="D26" s="11" t="s">
        <v>147</v>
      </c>
      <c r="E26" s="11" t="s">
        <v>148</v>
      </c>
      <c r="F26" s="11" t="s">
        <v>381</v>
      </c>
      <c r="G26" s="11" t="s">
        <v>283</v>
      </c>
      <c r="H26" s="299">
        <v>697.2</v>
      </c>
      <c r="I26" s="319"/>
      <c r="J26" s="5"/>
      <c r="K26" s="5"/>
      <c r="L26" s="5"/>
      <c r="M26" s="1"/>
    </row>
    <row r="27" spans="1:13" ht="54" customHeight="1">
      <c r="A27" s="344"/>
      <c r="B27" s="271" t="s">
        <v>198</v>
      </c>
      <c r="C27" s="316" t="s">
        <v>229</v>
      </c>
      <c r="D27" s="11" t="s">
        <v>147</v>
      </c>
      <c r="E27" s="11" t="s">
        <v>153</v>
      </c>
      <c r="F27" s="11"/>
      <c r="G27" s="11"/>
      <c r="H27" s="251">
        <f>H28</f>
        <v>3007.2000000000003</v>
      </c>
      <c r="I27" s="319"/>
      <c r="J27" s="5"/>
      <c r="K27" s="5"/>
      <c r="L27" s="5"/>
      <c r="M27" s="1"/>
    </row>
    <row r="28" spans="1:13" ht="33.75" customHeight="1">
      <c r="A28" s="344"/>
      <c r="B28" s="271" t="s">
        <v>372</v>
      </c>
      <c r="C28" s="316" t="s">
        <v>229</v>
      </c>
      <c r="D28" s="11" t="s">
        <v>147</v>
      </c>
      <c r="E28" s="11" t="s">
        <v>153</v>
      </c>
      <c r="F28" s="11" t="s">
        <v>378</v>
      </c>
      <c r="G28" s="11"/>
      <c r="H28" s="251">
        <f>H29</f>
        <v>3007.2000000000003</v>
      </c>
      <c r="I28" s="319"/>
      <c r="J28" s="5"/>
      <c r="K28" s="5"/>
      <c r="L28" s="5"/>
      <c r="M28" s="1"/>
    </row>
    <row r="29" spans="1:13" ht="18.75">
      <c r="A29" s="135"/>
      <c r="B29" s="310" t="s">
        <v>445</v>
      </c>
      <c r="C29" s="316" t="s">
        <v>229</v>
      </c>
      <c r="D29" s="11" t="s">
        <v>147</v>
      </c>
      <c r="E29" s="11" t="s">
        <v>153</v>
      </c>
      <c r="F29" s="11" t="s">
        <v>379</v>
      </c>
      <c r="G29" s="11"/>
      <c r="H29" s="299">
        <f>H30</f>
        <v>3007.2000000000003</v>
      </c>
      <c r="I29" s="319"/>
      <c r="J29" s="5"/>
      <c r="K29" s="5"/>
      <c r="L29" s="5"/>
      <c r="M29" s="1"/>
    </row>
    <row r="30" spans="1:13" ht="32.25">
      <c r="A30" s="135"/>
      <c r="B30" s="310" t="s">
        <v>446</v>
      </c>
      <c r="C30" s="316" t="s">
        <v>229</v>
      </c>
      <c r="D30" s="11" t="s">
        <v>147</v>
      </c>
      <c r="E30" s="11" t="s">
        <v>153</v>
      </c>
      <c r="F30" s="11" t="s">
        <v>382</v>
      </c>
      <c r="G30" s="11"/>
      <c r="H30" s="299">
        <f>H31+H35</f>
        <v>3007.2000000000003</v>
      </c>
      <c r="I30" s="319"/>
      <c r="J30" s="5"/>
      <c r="K30" s="5"/>
      <c r="L30" s="5"/>
      <c r="M30" s="1"/>
    </row>
    <row r="31" spans="1:13" ht="32.25">
      <c r="A31" s="135"/>
      <c r="B31" s="310" t="s">
        <v>243</v>
      </c>
      <c r="C31" s="316" t="s">
        <v>229</v>
      </c>
      <c r="D31" s="11" t="s">
        <v>147</v>
      </c>
      <c r="E31" s="11" t="s">
        <v>153</v>
      </c>
      <c r="F31" s="11" t="s">
        <v>383</v>
      </c>
      <c r="G31" s="11"/>
      <c r="H31" s="299">
        <f>SUM(H32:H34)</f>
        <v>3003.4</v>
      </c>
      <c r="I31" s="319"/>
      <c r="J31" s="5"/>
      <c r="K31" s="5"/>
      <c r="L31" s="5"/>
      <c r="M31" s="1"/>
    </row>
    <row r="32" spans="1:13" ht="69" customHeight="1">
      <c r="A32" s="135"/>
      <c r="B32" s="270" t="s">
        <v>287</v>
      </c>
      <c r="C32" s="316" t="s">
        <v>229</v>
      </c>
      <c r="D32" s="11" t="s">
        <v>147</v>
      </c>
      <c r="E32" s="11" t="s">
        <v>153</v>
      </c>
      <c r="F32" s="11" t="s">
        <v>383</v>
      </c>
      <c r="G32" s="11" t="s">
        <v>283</v>
      </c>
      <c r="H32" s="299">
        <v>2461.4</v>
      </c>
      <c r="I32" s="319"/>
      <c r="J32" s="5"/>
      <c r="K32" s="5"/>
      <c r="L32" s="5"/>
      <c r="M32" s="1"/>
    </row>
    <row r="33" spans="1:13" ht="33.75" customHeight="1">
      <c r="A33" s="135"/>
      <c r="B33" s="270" t="s">
        <v>410</v>
      </c>
      <c r="C33" s="316" t="s">
        <v>229</v>
      </c>
      <c r="D33" s="11" t="s">
        <v>147</v>
      </c>
      <c r="E33" s="11" t="s">
        <v>153</v>
      </c>
      <c r="F33" s="11" t="s">
        <v>383</v>
      </c>
      <c r="G33" s="11" t="s">
        <v>284</v>
      </c>
      <c r="H33" s="299">
        <v>430</v>
      </c>
      <c r="I33" s="319"/>
      <c r="J33" s="394"/>
      <c r="K33" s="394"/>
      <c r="L33" s="394"/>
      <c r="M33" s="1"/>
    </row>
    <row r="34" spans="1:13" ht="18.75">
      <c r="A34" s="135"/>
      <c r="B34" s="270" t="s">
        <v>290</v>
      </c>
      <c r="C34" s="316" t="s">
        <v>229</v>
      </c>
      <c r="D34" s="11" t="s">
        <v>147</v>
      </c>
      <c r="E34" s="11" t="s">
        <v>153</v>
      </c>
      <c r="F34" s="11" t="s">
        <v>383</v>
      </c>
      <c r="G34" s="11" t="s">
        <v>285</v>
      </c>
      <c r="H34" s="299">
        <v>112</v>
      </c>
      <c r="I34" s="320"/>
      <c r="J34" s="5"/>
      <c r="K34" s="5"/>
      <c r="L34" s="5"/>
      <c r="M34" s="1"/>
    </row>
    <row r="35" spans="1:13" ht="47.25">
      <c r="A35" s="135"/>
      <c r="B35" s="270" t="s">
        <v>361</v>
      </c>
      <c r="C35" s="316" t="s">
        <v>229</v>
      </c>
      <c r="D35" s="11" t="s">
        <v>147</v>
      </c>
      <c r="E35" s="11" t="s">
        <v>153</v>
      </c>
      <c r="F35" s="11" t="s">
        <v>447</v>
      </c>
      <c r="G35" s="11"/>
      <c r="H35" s="299">
        <f>H36</f>
        <v>3.8</v>
      </c>
      <c r="I35" s="319"/>
      <c r="J35" s="5"/>
      <c r="K35" s="5"/>
      <c r="L35" s="5"/>
      <c r="M35" s="1"/>
    </row>
    <row r="36" spans="1:13" ht="31.5">
      <c r="A36" s="135"/>
      <c r="B36" s="270" t="s">
        <v>410</v>
      </c>
      <c r="C36" s="316" t="s">
        <v>229</v>
      </c>
      <c r="D36" s="11" t="s">
        <v>147</v>
      </c>
      <c r="E36" s="11" t="s">
        <v>153</v>
      </c>
      <c r="F36" s="11" t="s">
        <v>447</v>
      </c>
      <c r="G36" s="11" t="s">
        <v>284</v>
      </c>
      <c r="H36" s="299">
        <v>3.8</v>
      </c>
      <c r="I36" s="319"/>
      <c r="J36" s="5"/>
      <c r="K36" s="5"/>
      <c r="L36" s="5"/>
      <c r="M36" s="1"/>
    </row>
    <row r="37" spans="1:13" ht="18.75">
      <c r="A37" s="135"/>
      <c r="B37" s="247" t="s">
        <v>188</v>
      </c>
      <c r="C37" s="316" t="s">
        <v>229</v>
      </c>
      <c r="D37" s="11" t="s">
        <v>147</v>
      </c>
      <c r="E37" s="11" t="s">
        <v>139</v>
      </c>
      <c r="F37" s="11"/>
      <c r="G37" s="11"/>
      <c r="H37" s="251">
        <f>H38</f>
        <v>30</v>
      </c>
      <c r="I37" s="319"/>
      <c r="J37" s="5"/>
      <c r="K37" s="5"/>
      <c r="L37" s="5"/>
      <c r="M37" s="1"/>
    </row>
    <row r="38" spans="1:13" ht="31.5">
      <c r="A38" s="135"/>
      <c r="B38" s="247" t="s">
        <v>366</v>
      </c>
      <c r="C38" s="316" t="s">
        <v>229</v>
      </c>
      <c r="D38" s="11" t="s">
        <v>147</v>
      </c>
      <c r="E38" s="11" t="s">
        <v>139</v>
      </c>
      <c r="F38" s="11" t="s">
        <v>411</v>
      </c>
      <c r="G38" s="11"/>
      <c r="H38" s="251">
        <f>H39</f>
        <v>30</v>
      </c>
      <c r="I38" s="319"/>
      <c r="J38" s="5"/>
      <c r="K38" s="5"/>
      <c r="L38" s="5"/>
      <c r="M38" s="1"/>
    </row>
    <row r="39" spans="1:13" ht="18.75">
      <c r="A39" s="135"/>
      <c r="B39" s="247" t="s">
        <v>244</v>
      </c>
      <c r="C39" s="316" t="s">
        <v>229</v>
      </c>
      <c r="D39" s="11" t="s">
        <v>147</v>
      </c>
      <c r="E39" s="11" t="s">
        <v>139</v>
      </c>
      <c r="F39" s="11" t="s">
        <v>412</v>
      </c>
      <c r="G39" s="11"/>
      <c r="H39" s="299">
        <f>H40</f>
        <v>30</v>
      </c>
      <c r="I39" s="319"/>
      <c r="J39" s="5"/>
      <c r="K39" s="5"/>
      <c r="L39" s="5"/>
      <c r="M39" s="1"/>
    </row>
    <row r="40" spans="1:13" ht="18.75">
      <c r="A40" s="135"/>
      <c r="B40" s="247" t="s">
        <v>188</v>
      </c>
      <c r="C40" s="316" t="s">
        <v>229</v>
      </c>
      <c r="D40" s="11" t="s">
        <v>147</v>
      </c>
      <c r="E40" s="11" t="s">
        <v>139</v>
      </c>
      <c r="F40" s="11" t="s">
        <v>413</v>
      </c>
      <c r="G40" s="11"/>
      <c r="H40" s="299">
        <f>H41</f>
        <v>30</v>
      </c>
      <c r="I40" s="319"/>
      <c r="J40" s="5"/>
      <c r="K40" s="5"/>
      <c r="L40" s="5"/>
      <c r="M40" s="1"/>
    </row>
    <row r="41" spans="1:13" ht="18.75">
      <c r="A41" s="135"/>
      <c r="B41" s="271" t="s">
        <v>156</v>
      </c>
      <c r="C41" s="316" t="s">
        <v>229</v>
      </c>
      <c r="D41" s="11" t="s">
        <v>147</v>
      </c>
      <c r="E41" s="11" t="s">
        <v>139</v>
      </c>
      <c r="F41" s="11" t="s">
        <v>414</v>
      </c>
      <c r="G41" s="11"/>
      <c r="H41" s="299">
        <f>H42</f>
        <v>30</v>
      </c>
      <c r="I41" s="319"/>
      <c r="J41" s="5"/>
      <c r="K41" s="5"/>
      <c r="L41" s="5"/>
      <c r="M41" s="1"/>
    </row>
    <row r="42" spans="1:13" ht="18.75">
      <c r="A42" s="135"/>
      <c r="B42" s="270" t="s">
        <v>290</v>
      </c>
      <c r="C42" s="316" t="s">
        <v>229</v>
      </c>
      <c r="D42" s="11" t="s">
        <v>147</v>
      </c>
      <c r="E42" s="11" t="s">
        <v>139</v>
      </c>
      <c r="F42" s="11" t="s">
        <v>414</v>
      </c>
      <c r="G42" s="11" t="s">
        <v>285</v>
      </c>
      <c r="H42" s="299">
        <v>30</v>
      </c>
      <c r="I42" s="319"/>
      <c r="J42" s="5"/>
      <c r="K42" s="5"/>
      <c r="L42" s="5"/>
      <c r="M42" s="1"/>
    </row>
    <row r="43" spans="1:13" ht="18.75">
      <c r="A43" s="135"/>
      <c r="B43" s="270" t="s">
        <v>189</v>
      </c>
      <c r="C43" s="316" t="s">
        <v>229</v>
      </c>
      <c r="D43" s="11" t="s">
        <v>147</v>
      </c>
      <c r="E43" s="11" t="s">
        <v>161</v>
      </c>
      <c r="F43" s="11"/>
      <c r="G43" s="11"/>
      <c r="H43" s="251">
        <f>H44+H48</f>
        <v>330</v>
      </c>
      <c r="I43" s="319"/>
      <c r="J43" s="5"/>
      <c r="K43" s="5"/>
      <c r="L43" s="5"/>
      <c r="M43" s="1"/>
    </row>
    <row r="44" spans="1:13" ht="18.75" hidden="1">
      <c r="A44" s="135"/>
      <c r="B44" s="271" t="s">
        <v>360</v>
      </c>
      <c r="C44" s="316" t="s">
        <v>229</v>
      </c>
      <c r="D44" s="11" t="s">
        <v>147</v>
      </c>
      <c r="E44" s="11" t="s">
        <v>161</v>
      </c>
      <c r="F44" s="11" t="s">
        <v>358</v>
      </c>
      <c r="G44" s="11"/>
      <c r="H44" s="299">
        <f>H45</f>
        <v>0</v>
      </c>
      <c r="I44" s="319"/>
      <c r="J44" s="5"/>
      <c r="K44" s="5"/>
      <c r="L44" s="5"/>
      <c r="M44" s="1"/>
    </row>
    <row r="45" spans="1:13" ht="23.25" customHeight="1" hidden="1">
      <c r="A45" s="135"/>
      <c r="B45" s="310" t="s">
        <v>356</v>
      </c>
      <c r="C45" s="316" t="s">
        <v>229</v>
      </c>
      <c r="D45" s="11" t="s">
        <v>147</v>
      </c>
      <c r="E45" s="11" t="s">
        <v>161</v>
      </c>
      <c r="F45" s="11" t="s">
        <v>359</v>
      </c>
      <c r="G45" s="11"/>
      <c r="H45" s="299">
        <f>H46</f>
        <v>0</v>
      </c>
      <c r="I45" s="319"/>
      <c r="J45" s="5"/>
      <c r="K45" s="5"/>
      <c r="L45" s="5"/>
      <c r="M45" s="1"/>
    </row>
    <row r="46" spans="1:13" ht="31.5" hidden="1">
      <c r="A46" s="135"/>
      <c r="B46" s="270" t="s">
        <v>363</v>
      </c>
      <c r="C46" s="316" t="s">
        <v>229</v>
      </c>
      <c r="D46" s="11" t="s">
        <v>147</v>
      </c>
      <c r="E46" s="11" t="s">
        <v>161</v>
      </c>
      <c r="F46" s="11" t="s">
        <v>362</v>
      </c>
      <c r="G46" s="11"/>
      <c r="H46" s="299">
        <f>H47</f>
        <v>0</v>
      </c>
      <c r="I46" s="319"/>
      <c r="J46" s="5"/>
      <c r="K46" s="5"/>
      <c r="L46" s="5"/>
      <c r="M46" s="1"/>
    </row>
    <row r="47" spans="1:13" ht="31.5" hidden="1">
      <c r="A47" s="135"/>
      <c r="B47" s="270" t="s">
        <v>288</v>
      </c>
      <c r="C47" s="316" t="s">
        <v>229</v>
      </c>
      <c r="D47" s="11" t="s">
        <v>147</v>
      </c>
      <c r="E47" s="11" t="s">
        <v>161</v>
      </c>
      <c r="F47" s="11" t="s">
        <v>362</v>
      </c>
      <c r="G47" s="11" t="s">
        <v>284</v>
      </c>
      <c r="H47" s="299"/>
      <c r="I47" s="319"/>
      <c r="J47" s="5"/>
      <c r="K47" s="5"/>
      <c r="L47" s="5"/>
      <c r="M47" s="1"/>
    </row>
    <row r="48" spans="1:13" ht="36.75" customHeight="1">
      <c r="A48" s="135"/>
      <c r="B48" s="271" t="s">
        <v>372</v>
      </c>
      <c r="C48" s="316" t="s">
        <v>229</v>
      </c>
      <c r="D48" s="321" t="s">
        <v>147</v>
      </c>
      <c r="E48" s="321" t="s">
        <v>161</v>
      </c>
      <c r="F48" s="11" t="s">
        <v>378</v>
      </c>
      <c r="G48" s="321"/>
      <c r="H48" s="299">
        <f>H49</f>
        <v>330</v>
      </c>
      <c r="I48" s="319"/>
      <c r="J48" s="5"/>
      <c r="K48" s="5"/>
      <c r="L48" s="5"/>
      <c r="M48" s="1"/>
    </row>
    <row r="49" spans="1:13" ht="21.75" customHeight="1">
      <c r="A49" s="135"/>
      <c r="B49" s="310" t="s">
        <v>445</v>
      </c>
      <c r="C49" s="316" t="s">
        <v>229</v>
      </c>
      <c r="D49" s="321" t="s">
        <v>147</v>
      </c>
      <c r="E49" s="321" t="s">
        <v>161</v>
      </c>
      <c r="F49" s="11" t="s">
        <v>379</v>
      </c>
      <c r="G49" s="321"/>
      <c r="H49" s="299">
        <f>H50</f>
        <v>330</v>
      </c>
      <c r="I49" s="319"/>
      <c r="J49" s="5"/>
      <c r="K49" s="5"/>
      <c r="L49" s="5"/>
      <c r="M49" s="1"/>
    </row>
    <row r="50" spans="1:13" ht="36.75" customHeight="1">
      <c r="A50" s="135"/>
      <c r="B50" s="310" t="s">
        <v>486</v>
      </c>
      <c r="C50" s="316" t="s">
        <v>229</v>
      </c>
      <c r="D50" s="321" t="s">
        <v>147</v>
      </c>
      <c r="E50" s="321" t="s">
        <v>161</v>
      </c>
      <c r="F50" s="11" t="s">
        <v>382</v>
      </c>
      <c r="G50" s="321"/>
      <c r="H50" s="299">
        <f>H53+H51</f>
        <v>330</v>
      </c>
      <c r="I50" s="319"/>
      <c r="J50" s="5"/>
      <c r="K50" s="5"/>
      <c r="L50" s="5"/>
      <c r="M50" s="1"/>
    </row>
    <row r="51" spans="1:13" ht="37.5" customHeight="1">
      <c r="A51" s="135"/>
      <c r="B51" s="223" t="s">
        <v>65</v>
      </c>
      <c r="C51" s="316" t="s">
        <v>229</v>
      </c>
      <c r="D51" s="321" t="s">
        <v>147</v>
      </c>
      <c r="E51" s="321" t="s">
        <v>161</v>
      </c>
      <c r="F51" s="9" t="s">
        <v>444</v>
      </c>
      <c r="G51" s="9"/>
      <c r="H51" s="299">
        <f>H52</f>
        <v>300</v>
      </c>
      <c r="I51" s="319"/>
      <c r="J51" s="5"/>
      <c r="K51" s="5"/>
      <c r="L51" s="5"/>
      <c r="M51" s="1"/>
    </row>
    <row r="52" spans="1:13" ht="32.25" customHeight="1">
      <c r="A52" s="135"/>
      <c r="B52" s="222" t="s">
        <v>410</v>
      </c>
      <c r="C52" s="316" t="s">
        <v>229</v>
      </c>
      <c r="D52" s="321" t="s">
        <v>147</v>
      </c>
      <c r="E52" s="321" t="s">
        <v>161</v>
      </c>
      <c r="F52" s="9" t="s">
        <v>444</v>
      </c>
      <c r="G52" s="9" t="s">
        <v>284</v>
      </c>
      <c r="H52" s="299">
        <v>300</v>
      </c>
      <c r="I52" s="319"/>
      <c r="J52" s="5"/>
      <c r="K52" s="5"/>
      <c r="L52" s="5"/>
      <c r="M52" s="1"/>
    </row>
    <row r="53" spans="1:13" ht="49.5" customHeight="1">
      <c r="A53" s="135"/>
      <c r="B53" s="270" t="s">
        <v>364</v>
      </c>
      <c r="C53" s="316" t="s">
        <v>229</v>
      </c>
      <c r="D53" s="321" t="s">
        <v>147</v>
      </c>
      <c r="E53" s="321" t="s">
        <v>161</v>
      </c>
      <c r="F53" s="11" t="s">
        <v>384</v>
      </c>
      <c r="G53" s="321"/>
      <c r="H53" s="299">
        <f>H54</f>
        <v>30</v>
      </c>
      <c r="I53" s="319"/>
      <c r="J53" s="5"/>
      <c r="K53" s="5"/>
      <c r="L53" s="5"/>
      <c r="M53" s="1"/>
    </row>
    <row r="54" spans="1:13" ht="34.5" customHeight="1">
      <c r="A54" s="135"/>
      <c r="B54" s="270" t="s">
        <v>410</v>
      </c>
      <c r="C54" s="316" t="s">
        <v>229</v>
      </c>
      <c r="D54" s="321" t="s">
        <v>147</v>
      </c>
      <c r="E54" s="321" t="s">
        <v>161</v>
      </c>
      <c r="F54" s="11" t="s">
        <v>384</v>
      </c>
      <c r="G54" s="321" t="s">
        <v>284</v>
      </c>
      <c r="H54" s="299">
        <v>30</v>
      </c>
      <c r="I54" s="319"/>
      <c r="J54" s="5"/>
      <c r="K54" s="5"/>
      <c r="L54" s="5"/>
      <c r="M54" s="1"/>
    </row>
    <row r="55" spans="1:12" s="4" customFormat="1" ht="18.75">
      <c r="A55" s="134"/>
      <c r="B55" s="276" t="s">
        <v>183</v>
      </c>
      <c r="C55" s="316" t="s">
        <v>229</v>
      </c>
      <c r="D55" s="11" t="s">
        <v>148</v>
      </c>
      <c r="E55" s="11"/>
      <c r="F55" s="11"/>
      <c r="G55" s="11"/>
      <c r="H55" s="251">
        <f>H56</f>
        <v>186</v>
      </c>
      <c r="I55" s="319"/>
      <c r="J55" s="318"/>
      <c r="K55" s="318"/>
      <c r="L55" s="318"/>
    </row>
    <row r="56" spans="1:12" s="4" customFormat="1" ht="18.75">
      <c r="A56" s="134"/>
      <c r="B56" s="271" t="s">
        <v>184</v>
      </c>
      <c r="C56" s="316" t="s">
        <v>229</v>
      </c>
      <c r="D56" s="11" t="s">
        <v>148</v>
      </c>
      <c r="E56" s="11" t="s">
        <v>149</v>
      </c>
      <c r="F56" s="11"/>
      <c r="G56" s="11"/>
      <c r="H56" s="299">
        <f>H57</f>
        <v>186</v>
      </c>
      <c r="I56" s="319"/>
      <c r="J56" s="318"/>
      <c r="K56" s="318"/>
      <c r="L56" s="318"/>
    </row>
    <row r="57" spans="1:12" s="4" customFormat="1" ht="34.5" customHeight="1">
      <c r="A57" s="134"/>
      <c r="B57" s="271" t="s">
        <v>372</v>
      </c>
      <c r="C57" s="316" t="s">
        <v>229</v>
      </c>
      <c r="D57" s="11" t="s">
        <v>148</v>
      </c>
      <c r="E57" s="11" t="s">
        <v>149</v>
      </c>
      <c r="F57" s="11" t="s">
        <v>378</v>
      </c>
      <c r="G57" s="11"/>
      <c r="H57" s="299">
        <f>H58</f>
        <v>186</v>
      </c>
      <c r="I57" s="319"/>
      <c r="J57" s="318"/>
      <c r="K57" s="318"/>
      <c r="L57" s="318"/>
    </row>
    <row r="58" spans="1:12" s="4" customFormat="1" ht="20.25" customHeight="1">
      <c r="A58" s="134"/>
      <c r="B58" s="310" t="s">
        <v>445</v>
      </c>
      <c r="C58" s="316" t="s">
        <v>229</v>
      </c>
      <c r="D58" s="11" t="s">
        <v>148</v>
      </c>
      <c r="E58" s="11" t="s">
        <v>149</v>
      </c>
      <c r="F58" s="11" t="s">
        <v>379</v>
      </c>
      <c r="G58" s="11"/>
      <c r="H58" s="299">
        <f>H59</f>
        <v>186</v>
      </c>
      <c r="I58" s="319"/>
      <c r="J58" s="318"/>
      <c r="K58" s="318"/>
      <c r="L58" s="318"/>
    </row>
    <row r="59" spans="1:12" s="4" customFormat="1" ht="36" customHeight="1">
      <c r="A59" s="134"/>
      <c r="B59" s="310" t="s">
        <v>385</v>
      </c>
      <c r="C59" s="316" t="s">
        <v>229</v>
      </c>
      <c r="D59" s="11" t="s">
        <v>148</v>
      </c>
      <c r="E59" s="11" t="s">
        <v>149</v>
      </c>
      <c r="F59" s="11" t="s">
        <v>382</v>
      </c>
      <c r="G59" s="11"/>
      <c r="H59" s="299">
        <f>H60</f>
        <v>186</v>
      </c>
      <c r="I59" s="319"/>
      <c r="J59" s="318"/>
      <c r="K59" s="318"/>
      <c r="L59" s="318"/>
    </row>
    <row r="60" spans="1:12" s="4" customFormat="1" ht="36" customHeight="1">
      <c r="A60" s="134"/>
      <c r="B60" s="271" t="s">
        <v>173</v>
      </c>
      <c r="C60" s="316" t="s">
        <v>229</v>
      </c>
      <c r="D60" s="11" t="s">
        <v>148</v>
      </c>
      <c r="E60" s="11" t="s">
        <v>149</v>
      </c>
      <c r="F60" s="11" t="s">
        <v>499</v>
      </c>
      <c r="G60" s="11"/>
      <c r="H60" s="299">
        <f>H61+H62</f>
        <v>186</v>
      </c>
      <c r="I60" s="319"/>
      <c r="J60" s="318"/>
      <c r="K60" s="318"/>
      <c r="L60" s="318"/>
    </row>
    <row r="61" spans="1:12" s="4" customFormat="1" ht="70.5" customHeight="1">
      <c r="A61" s="134"/>
      <c r="B61" s="271" t="s">
        <v>287</v>
      </c>
      <c r="C61" s="316" t="s">
        <v>229</v>
      </c>
      <c r="D61" s="11" t="s">
        <v>148</v>
      </c>
      <c r="E61" s="11" t="s">
        <v>149</v>
      </c>
      <c r="F61" s="11" t="s">
        <v>499</v>
      </c>
      <c r="G61" s="324" t="s">
        <v>283</v>
      </c>
      <c r="H61" s="299">
        <v>186</v>
      </c>
      <c r="I61" s="319"/>
      <c r="J61" s="318"/>
      <c r="K61" s="318"/>
      <c r="L61" s="318"/>
    </row>
    <row r="62" spans="1:12" s="4" customFormat="1" ht="36" customHeight="1" hidden="1">
      <c r="A62" s="134"/>
      <c r="B62" s="270" t="s">
        <v>410</v>
      </c>
      <c r="C62" s="316" t="s">
        <v>229</v>
      </c>
      <c r="D62" s="11" t="s">
        <v>148</v>
      </c>
      <c r="E62" s="11" t="s">
        <v>149</v>
      </c>
      <c r="F62" s="11" t="s">
        <v>499</v>
      </c>
      <c r="G62" s="11" t="s">
        <v>284</v>
      </c>
      <c r="H62" s="299"/>
      <c r="I62" s="319"/>
      <c r="J62" s="318"/>
      <c r="K62" s="318"/>
      <c r="L62" s="318"/>
    </row>
    <row r="63" spans="1:12" s="4" customFormat="1" ht="38.25" customHeight="1">
      <c r="A63" s="345"/>
      <c r="B63" s="350" t="s">
        <v>190</v>
      </c>
      <c r="C63" s="351" t="s">
        <v>229</v>
      </c>
      <c r="D63" s="221" t="s">
        <v>149</v>
      </c>
      <c r="E63" s="9"/>
      <c r="F63" s="9"/>
      <c r="G63" s="9"/>
      <c r="H63" s="178">
        <f>H64+H72</f>
        <v>81.6</v>
      </c>
      <c r="I63" s="178"/>
      <c r="J63" s="318"/>
      <c r="K63" s="318"/>
      <c r="L63" s="318"/>
    </row>
    <row r="64" spans="1:13" ht="49.5" customHeight="1">
      <c r="A64" s="346"/>
      <c r="B64" s="223" t="s">
        <v>176</v>
      </c>
      <c r="C64" s="351" t="s">
        <v>229</v>
      </c>
      <c r="D64" s="9" t="s">
        <v>149</v>
      </c>
      <c r="E64" s="9" t="s">
        <v>141</v>
      </c>
      <c r="F64" s="9"/>
      <c r="G64" s="9"/>
      <c r="H64" s="177">
        <f>H65</f>
        <v>45.3</v>
      </c>
      <c r="I64" s="177"/>
      <c r="J64" s="5"/>
      <c r="K64" s="5"/>
      <c r="L64" s="5"/>
      <c r="M64" s="1"/>
    </row>
    <row r="65" spans="1:13" ht="33.75" customHeight="1">
      <c r="A65" s="346"/>
      <c r="B65" s="224" t="s">
        <v>370</v>
      </c>
      <c r="C65" s="351" t="s">
        <v>229</v>
      </c>
      <c r="D65" s="9" t="s">
        <v>149</v>
      </c>
      <c r="E65" s="9" t="s">
        <v>141</v>
      </c>
      <c r="F65" s="9" t="s">
        <v>386</v>
      </c>
      <c r="G65" s="9"/>
      <c r="H65" s="177">
        <f>H66</f>
        <v>45.3</v>
      </c>
      <c r="I65" s="177"/>
      <c r="J65" s="5"/>
      <c r="K65" s="5"/>
      <c r="L65" s="5"/>
      <c r="M65" s="1"/>
    </row>
    <row r="66" spans="1:13" ht="21.75" customHeight="1">
      <c r="A66" s="346"/>
      <c r="B66" s="224" t="s">
        <v>356</v>
      </c>
      <c r="C66" s="351" t="s">
        <v>229</v>
      </c>
      <c r="D66" s="9" t="s">
        <v>149</v>
      </c>
      <c r="E66" s="9" t="s">
        <v>141</v>
      </c>
      <c r="F66" s="9" t="s">
        <v>448</v>
      </c>
      <c r="G66" s="9"/>
      <c r="H66" s="177">
        <f>H67</f>
        <v>45.3</v>
      </c>
      <c r="I66" s="177"/>
      <c r="J66" s="5"/>
      <c r="K66" s="5"/>
      <c r="L66" s="5"/>
      <c r="M66" s="1"/>
    </row>
    <row r="67" spans="1:13" ht="50.25" customHeight="1">
      <c r="A67" s="346"/>
      <c r="B67" s="222" t="s">
        <v>449</v>
      </c>
      <c r="C67" s="351" t="s">
        <v>229</v>
      </c>
      <c r="D67" s="9" t="s">
        <v>149</v>
      </c>
      <c r="E67" s="9" t="s">
        <v>141</v>
      </c>
      <c r="F67" s="9" t="s">
        <v>450</v>
      </c>
      <c r="G67" s="9"/>
      <c r="H67" s="177">
        <f>H68+H70</f>
        <v>45.3</v>
      </c>
      <c r="I67" s="177"/>
      <c r="J67" s="5"/>
      <c r="K67" s="5"/>
      <c r="L67" s="5"/>
      <c r="M67" s="1"/>
    </row>
    <row r="68" spans="1:13" ht="39" customHeight="1">
      <c r="A68" s="346"/>
      <c r="B68" s="222" t="s">
        <v>387</v>
      </c>
      <c r="C68" s="351" t="s">
        <v>229</v>
      </c>
      <c r="D68" s="9" t="s">
        <v>149</v>
      </c>
      <c r="E68" s="9" t="s">
        <v>141</v>
      </c>
      <c r="F68" s="9" t="s">
        <v>451</v>
      </c>
      <c r="G68" s="9"/>
      <c r="H68" s="177">
        <f>H69</f>
        <v>34</v>
      </c>
      <c r="I68" s="177"/>
      <c r="J68" s="5"/>
      <c r="K68" s="5"/>
      <c r="L68" s="5"/>
      <c r="M68" s="1"/>
    </row>
    <row r="69" spans="1:13" ht="33.75" customHeight="1">
      <c r="A69" s="346"/>
      <c r="B69" s="222" t="s">
        <v>410</v>
      </c>
      <c r="C69" s="351" t="s">
        <v>229</v>
      </c>
      <c r="D69" s="9" t="s">
        <v>149</v>
      </c>
      <c r="E69" s="9" t="s">
        <v>141</v>
      </c>
      <c r="F69" s="9" t="s">
        <v>451</v>
      </c>
      <c r="G69" s="9" t="s">
        <v>284</v>
      </c>
      <c r="H69" s="177">
        <v>34</v>
      </c>
      <c r="I69" s="177"/>
      <c r="J69" s="5"/>
      <c r="K69" s="5"/>
      <c r="L69" s="5"/>
      <c r="M69" s="1"/>
    </row>
    <row r="70" spans="1:13" ht="80.25" customHeight="1">
      <c r="A70" s="346"/>
      <c r="B70" s="224" t="s">
        <v>78</v>
      </c>
      <c r="C70" s="351" t="s">
        <v>229</v>
      </c>
      <c r="D70" s="9" t="s">
        <v>149</v>
      </c>
      <c r="E70" s="9" t="s">
        <v>141</v>
      </c>
      <c r="F70" s="9" t="s">
        <v>490</v>
      </c>
      <c r="G70" s="9"/>
      <c r="H70" s="177">
        <f>H71</f>
        <v>11.3</v>
      </c>
      <c r="I70" s="177"/>
      <c r="J70" s="5"/>
      <c r="K70" s="5"/>
      <c r="L70" s="5"/>
      <c r="M70" s="1"/>
    </row>
    <row r="71" spans="1:13" ht="36.75" customHeight="1">
      <c r="A71" s="346"/>
      <c r="B71" s="222" t="s">
        <v>410</v>
      </c>
      <c r="C71" s="351" t="s">
        <v>229</v>
      </c>
      <c r="D71" s="9" t="s">
        <v>149</v>
      </c>
      <c r="E71" s="9" t="s">
        <v>141</v>
      </c>
      <c r="F71" s="9" t="s">
        <v>490</v>
      </c>
      <c r="G71" s="9" t="s">
        <v>284</v>
      </c>
      <c r="H71" s="177">
        <v>11.3</v>
      </c>
      <c r="I71" s="177"/>
      <c r="J71" s="5"/>
      <c r="K71" s="5"/>
      <c r="L71" s="5"/>
      <c r="M71" s="1"/>
    </row>
    <row r="72" spans="1:13" ht="33.75" customHeight="1">
      <c r="A72" s="346"/>
      <c r="B72" s="224" t="s">
        <v>491</v>
      </c>
      <c r="C72" s="351" t="s">
        <v>229</v>
      </c>
      <c r="D72" s="9" t="s">
        <v>149</v>
      </c>
      <c r="E72" s="9" t="s">
        <v>66</v>
      </c>
      <c r="F72" s="9"/>
      <c r="G72" s="9"/>
      <c r="H72" s="177">
        <f>H73</f>
        <v>36.3</v>
      </c>
      <c r="I72" s="177"/>
      <c r="J72" s="5"/>
      <c r="K72" s="5"/>
      <c r="L72" s="5"/>
      <c r="M72" s="1"/>
    </row>
    <row r="73" spans="1:13" ht="33.75" customHeight="1">
      <c r="A73" s="346"/>
      <c r="B73" s="224" t="s">
        <v>370</v>
      </c>
      <c r="C73" s="351" t="s">
        <v>229</v>
      </c>
      <c r="D73" s="9" t="s">
        <v>149</v>
      </c>
      <c r="E73" s="9" t="s">
        <v>66</v>
      </c>
      <c r="F73" s="9" t="s">
        <v>386</v>
      </c>
      <c r="G73" s="9"/>
      <c r="H73" s="177">
        <f>H74</f>
        <v>36.3</v>
      </c>
      <c r="I73" s="177"/>
      <c r="J73" s="5"/>
      <c r="K73" s="5"/>
      <c r="L73" s="5"/>
      <c r="M73" s="1"/>
    </row>
    <row r="74" spans="1:13" ht="24" customHeight="1">
      <c r="A74" s="346"/>
      <c r="B74" s="224" t="s">
        <v>356</v>
      </c>
      <c r="C74" s="351" t="s">
        <v>229</v>
      </c>
      <c r="D74" s="9" t="s">
        <v>149</v>
      </c>
      <c r="E74" s="9" t="s">
        <v>66</v>
      </c>
      <c r="F74" s="9" t="s">
        <v>448</v>
      </c>
      <c r="G74" s="9"/>
      <c r="H74" s="177">
        <f>H75</f>
        <v>36.3</v>
      </c>
      <c r="I74" s="177"/>
      <c r="J74" s="5"/>
      <c r="K74" s="5"/>
      <c r="L74" s="5"/>
      <c r="M74" s="1"/>
    </row>
    <row r="75" spans="1:13" ht="35.25" customHeight="1">
      <c r="A75" s="346"/>
      <c r="B75" s="224" t="s">
        <v>492</v>
      </c>
      <c r="C75" s="351" t="s">
        <v>229</v>
      </c>
      <c r="D75" s="9" t="s">
        <v>149</v>
      </c>
      <c r="E75" s="9" t="s">
        <v>66</v>
      </c>
      <c r="F75" s="9" t="s">
        <v>488</v>
      </c>
      <c r="G75" s="9"/>
      <c r="H75" s="177">
        <f>H76</f>
        <v>36.3</v>
      </c>
      <c r="I75" s="177"/>
      <c r="J75" s="5"/>
      <c r="K75" s="5"/>
      <c r="L75" s="5"/>
      <c r="M75" s="1"/>
    </row>
    <row r="76" spans="1:13" ht="69.75" customHeight="1">
      <c r="A76" s="346"/>
      <c r="B76" s="222" t="s">
        <v>67</v>
      </c>
      <c r="C76" s="351" t="s">
        <v>229</v>
      </c>
      <c r="D76" s="9" t="s">
        <v>149</v>
      </c>
      <c r="E76" s="9" t="s">
        <v>66</v>
      </c>
      <c r="F76" s="9" t="s">
        <v>489</v>
      </c>
      <c r="G76" s="9"/>
      <c r="H76" s="177">
        <f>H77</f>
        <v>36.3</v>
      </c>
      <c r="I76" s="177"/>
      <c r="J76" s="5"/>
      <c r="K76" s="5"/>
      <c r="L76" s="5"/>
      <c r="M76" s="1"/>
    </row>
    <row r="77" spans="1:13" ht="33.75" customHeight="1">
      <c r="A77" s="346"/>
      <c r="B77" s="222" t="s">
        <v>410</v>
      </c>
      <c r="C77" s="351" t="s">
        <v>229</v>
      </c>
      <c r="D77" s="9" t="s">
        <v>149</v>
      </c>
      <c r="E77" s="9" t="s">
        <v>66</v>
      </c>
      <c r="F77" s="9" t="s">
        <v>489</v>
      </c>
      <c r="G77" s="9" t="s">
        <v>284</v>
      </c>
      <c r="H77" s="177">
        <v>36.3</v>
      </c>
      <c r="I77" s="177"/>
      <c r="J77" s="5"/>
      <c r="K77" s="5"/>
      <c r="L77" s="5"/>
      <c r="M77" s="1"/>
    </row>
    <row r="78" spans="1:13" ht="18.75">
      <c r="A78" s="134"/>
      <c r="B78" s="301" t="s">
        <v>191</v>
      </c>
      <c r="C78" s="351" t="s">
        <v>229</v>
      </c>
      <c r="D78" s="221" t="s">
        <v>153</v>
      </c>
      <c r="E78" s="9"/>
      <c r="F78" s="9"/>
      <c r="G78" s="9"/>
      <c r="H78" s="178">
        <f>H79+H91</f>
        <v>1165.1000000000001</v>
      </c>
      <c r="I78" s="150"/>
      <c r="J78" s="5"/>
      <c r="K78" s="5"/>
      <c r="L78" s="5"/>
      <c r="M78" s="1"/>
    </row>
    <row r="79" spans="1:13" ht="18.75">
      <c r="A79" s="135"/>
      <c r="B79" s="223" t="s">
        <v>162</v>
      </c>
      <c r="C79" s="351" t="s">
        <v>229</v>
      </c>
      <c r="D79" s="9" t="s">
        <v>153</v>
      </c>
      <c r="E79" s="9" t="s">
        <v>141</v>
      </c>
      <c r="F79" s="9"/>
      <c r="G79" s="9"/>
      <c r="H79" s="177">
        <f>H80+H85</f>
        <v>1041.9</v>
      </c>
      <c r="I79" s="150"/>
      <c r="J79" s="5"/>
      <c r="K79" s="5"/>
      <c r="L79" s="5"/>
      <c r="M79" s="1"/>
    </row>
    <row r="80" spans="1:13" ht="32.25">
      <c r="A80" s="135"/>
      <c r="B80" s="223" t="s">
        <v>371</v>
      </c>
      <c r="C80" s="351" t="s">
        <v>229</v>
      </c>
      <c r="D80" s="9" t="s">
        <v>153</v>
      </c>
      <c r="E80" s="9" t="s">
        <v>141</v>
      </c>
      <c r="F80" s="9" t="s">
        <v>388</v>
      </c>
      <c r="G80" s="9"/>
      <c r="H80" s="177">
        <f>H81</f>
        <v>1041.9</v>
      </c>
      <c r="I80" s="150"/>
      <c r="J80" s="5"/>
      <c r="K80" s="5"/>
      <c r="L80" s="5"/>
      <c r="M80" s="1"/>
    </row>
    <row r="81" spans="1:13" ht="18.75">
      <c r="A81" s="135"/>
      <c r="B81" s="223" t="s">
        <v>445</v>
      </c>
      <c r="C81" s="351" t="s">
        <v>229</v>
      </c>
      <c r="D81" s="9" t="s">
        <v>153</v>
      </c>
      <c r="E81" s="9" t="s">
        <v>141</v>
      </c>
      <c r="F81" s="9" t="s">
        <v>389</v>
      </c>
      <c r="G81" s="9"/>
      <c r="H81" s="177">
        <f>H82</f>
        <v>1041.9</v>
      </c>
      <c r="I81" s="150"/>
      <c r="J81" s="5"/>
      <c r="K81" s="5"/>
      <c r="L81" s="5"/>
      <c r="M81" s="1"/>
    </row>
    <row r="82" spans="1:13" ht="48">
      <c r="A82" s="135"/>
      <c r="B82" s="223" t="s">
        <v>452</v>
      </c>
      <c r="C82" s="351" t="s">
        <v>229</v>
      </c>
      <c r="D82" s="9" t="s">
        <v>153</v>
      </c>
      <c r="E82" s="9" t="s">
        <v>141</v>
      </c>
      <c r="F82" s="9" t="s">
        <v>390</v>
      </c>
      <c r="G82" s="9"/>
      <c r="H82" s="177">
        <f>H83</f>
        <v>1041.9</v>
      </c>
      <c r="I82" s="150"/>
      <c r="J82" s="5"/>
      <c r="K82" s="5"/>
      <c r="L82" s="5"/>
      <c r="M82" s="1"/>
    </row>
    <row r="83" spans="1:13" ht="66" customHeight="1">
      <c r="A83" s="135"/>
      <c r="B83" s="223" t="s">
        <v>357</v>
      </c>
      <c r="C83" s="351" t="s">
        <v>229</v>
      </c>
      <c r="D83" s="9" t="s">
        <v>153</v>
      </c>
      <c r="E83" s="9" t="s">
        <v>141</v>
      </c>
      <c r="F83" s="9" t="s">
        <v>391</v>
      </c>
      <c r="G83" s="9"/>
      <c r="H83" s="177">
        <f>H84</f>
        <v>1041.9</v>
      </c>
      <c r="I83" s="150"/>
      <c r="J83" s="5"/>
      <c r="K83" s="5"/>
      <c r="L83" s="5"/>
      <c r="M83" s="1"/>
    </row>
    <row r="84" spans="1:13" ht="31.5">
      <c r="A84" s="134"/>
      <c r="B84" s="222" t="s">
        <v>410</v>
      </c>
      <c r="C84" s="351" t="s">
        <v>229</v>
      </c>
      <c r="D84" s="9" t="s">
        <v>153</v>
      </c>
      <c r="E84" s="9" t="s">
        <v>141</v>
      </c>
      <c r="F84" s="9" t="s">
        <v>391</v>
      </c>
      <c r="G84" s="9" t="s">
        <v>284</v>
      </c>
      <c r="H84" s="177">
        <v>1041.9</v>
      </c>
      <c r="I84" s="150"/>
      <c r="J84" s="5"/>
      <c r="K84" s="5"/>
      <c r="L84" s="5"/>
      <c r="M84" s="1"/>
    </row>
    <row r="85" spans="1:13" ht="32.25" hidden="1">
      <c r="A85" s="134"/>
      <c r="B85" s="223" t="s">
        <v>335</v>
      </c>
      <c r="C85" s="351" t="s">
        <v>229</v>
      </c>
      <c r="D85" s="9" t="s">
        <v>153</v>
      </c>
      <c r="E85" s="9" t="s">
        <v>141</v>
      </c>
      <c r="F85" s="9" t="s">
        <v>332</v>
      </c>
      <c r="G85" s="9"/>
      <c r="H85" s="177">
        <f>H86</f>
        <v>0</v>
      </c>
      <c r="I85" s="150"/>
      <c r="J85" s="5"/>
      <c r="K85" s="5"/>
      <c r="L85" s="5"/>
      <c r="M85" s="1"/>
    </row>
    <row r="86" spans="1:13" ht="48" hidden="1">
      <c r="A86" s="134"/>
      <c r="B86" s="223" t="s">
        <v>336</v>
      </c>
      <c r="C86" s="351" t="s">
        <v>229</v>
      </c>
      <c r="D86" s="9" t="s">
        <v>153</v>
      </c>
      <c r="E86" s="9" t="s">
        <v>141</v>
      </c>
      <c r="F86" s="9" t="s">
        <v>333</v>
      </c>
      <c r="G86" s="9"/>
      <c r="H86" s="177">
        <f>H87+H89</f>
        <v>0</v>
      </c>
      <c r="I86" s="150"/>
      <c r="J86" s="5"/>
      <c r="K86" s="5"/>
      <c r="L86" s="5"/>
      <c r="M86" s="1"/>
    </row>
    <row r="87" spans="1:13" ht="32.25" hidden="1">
      <c r="A87" s="134"/>
      <c r="B87" s="223" t="s">
        <v>337</v>
      </c>
      <c r="C87" s="351" t="s">
        <v>229</v>
      </c>
      <c r="D87" s="9" t="s">
        <v>153</v>
      </c>
      <c r="E87" s="9" t="s">
        <v>141</v>
      </c>
      <c r="F87" s="9" t="s">
        <v>334</v>
      </c>
      <c r="G87" s="9"/>
      <c r="H87" s="177">
        <f>H88</f>
        <v>0</v>
      </c>
      <c r="I87" s="150"/>
      <c r="J87" s="5"/>
      <c r="K87" s="5"/>
      <c r="L87" s="5"/>
      <c r="M87" s="1"/>
    </row>
    <row r="88" spans="1:13" ht="32.25" hidden="1">
      <c r="A88" s="134"/>
      <c r="B88" s="223" t="s">
        <v>288</v>
      </c>
      <c r="C88" s="351" t="s">
        <v>229</v>
      </c>
      <c r="D88" s="9" t="s">
        <v>153</v>
      </c>
      <c r="E88" s="9" t="s">
        <v>141</v>
      </c>
      <c r="F88" s="9" t="s">
        <v>334</v>
      </c>
      <c r="G88" s="9" t="s">
        <v>284</v>
      </c>
      <c r="H88" s="177"/>
      <c r="I88" s="150"/>
      <c r="J88" s="5"/>
      <c r="K88" s="5"/>
      <c r="L88" s="5"/>
      <c r="M88" s="1"/>
    </row>
    <row r="89" spans="1:13" ht="32.25" hidden="1">
      <c r="A89" s="134"/>
      <c r="B89" s="223" t="s">
        <v>337</v>
      </c>
      <c r="C89" s="351" t="s">
        <v>229</v>
      </c>
      <c r="D89" s="9" t="s">
        <v>153</v>
      </c>
      <c r="E89" s="9" t="s">
        <v>141</v>
      </c>
      <c r="F89" s="9" t="s">
        <v>345</v>
      </c>
      <c r="G89" s="9"/>
      <c r="H89" s="177">
        <f>H90</f>
        <v>0</v>
      </c>
      <c r="I89" s="150"/>
      <c r="J89" s="5"/>
      <c r="K89" s="5"/>
      <c r="L89" s="5"/>
      <c r="M89" s="1"/>
    </row>
    <row r="90" spans="1:13" ht="32.25" hidden="1">
      <c r="A90" s="134"/>
      <c r="B90" s="223" t="s">
        <v>288</v>
      </c>
      <c r="C90" s="351" t="s">
        <v>229</v>
      </c>
      <c r="D90" s="9" t="s">
        <v>153</v>
      </c>
      <c r="E90" s="9" t="s">
        <v>141</v>
      </c>
      <c r="F90" s="9" t="s">
        <v>345</v>
      </c>
      <c r="G90" s="9" t="s">
        <v>284</v>
      </c>
      <c r="H90" s="177"/>
      <c r="I90" s="150"/>
      <c r="J90" s="5"/>
      <c r="K90" s="5"/>
      <c r="L90" s="5"/>
      <c r="M90" s="1"/>
    </row>
    <row r="91" spans="1:13" ht="25.5" customHeight="1">
      <c r="A91" s="134"/>
      <c r="B91" s="223" t="s">
        <v>344</v>
      </c>
      <c r="C91" s="352" t="s">
        <v>229</v>
      </c>
      <c r="D91" s="221" t="s">
        <v>153</v>
      </c>
      <c r="E91" s="221" t="s">
        <v>326</v>
      </c>
      <c r="F91" s="9"/>
      <c r="G91" s="9"/>
      <c r="H91" s="178">
        <f>H92+H100</f>
        <v>123.2</v>
      </c>
      <c r="I91" s="150"/>
      <c r="J91" s="5"/>
      <c r="K91" s="5"/>
      <c r="L91" s="5"/>
      <c r="M91" s="1"/>
    </row>
    <row r="92" spans="1:13" ht="48">
      <c r="A92" s="134"/>
      <c r="B92" s="223" t="s">
        <v>392</v>
      </c>
      <c r="C92" s="351" t="s">
        <v>229</v>
      </c>
      <c r="D92" s="9" t="s">
        <v>153</v>
      </c>
      <c r="E92" s="9" t="s">
        <v>326</v>
      </c>
      <c r="F92" s="9" t="s">
        <v>393</v>
      </c>
      <c r="G92" s="9"/>
      <c r="H92" s="177">
        <f>H93</f>
        <v>5</v>
      </c>
      <c r="I92" s="150"/>
      <c r="J92" s="5"/>
      <c r="K92" s="5"/>
      <c r="L92" s="5"/>
      <c r="M92" s="1"/>
    </row>
    <row r="93" spans="1:13" ht="18.75">
      <c r="A93" s="134"/>
      <c r="B93" s="271" t="s">
        <v>445</v>
      </c>
      <c r="C93" s="316" t="s">
        <v>229</v>
      </c>
      <c r="D93" s="11" t="s">
        <v>153</v>
      </c>
      <c r="E93" s="11" t="s">
        <v>326</v>
      </c>
      <c r="F93" s="11" t="s">
        <v>394</v>
      </c>
      <c r="G93" s="11"/>
      <c r="H93" s="299">
        <f>H94</f>
        <v>5</v>
      </c>
      <c r="I93" s="319"/>
      <c r="J93" s="5"/>
      <c r="K93" s="5"/>
      <c r="L93" s="5"/>
      <c r="M93" s="1"/>
    </row>
    <row r="94" spans="1:13" ht="32.25">
      <c r="A94" s="134"/>
      <c r="B94" s="271" t="s">
        <v>453</v>
      </c>
      <c r="C94" s="316" t="s">
        <v>229</v>
      </c>
      <c r="D94" s="11" t="s">
        <v>153</v>
      </c>
      <c r="E94" s="11" t="s">
        <v>326</v>
      </c>
      <c r="F94" s="11" t="s">
        <v>395</v>
      </c>
      <c r="G94" s="11"/>
      <c r="H94" s="299">
        <f>H95</f>
        <v>5</v>
      </c>
      <c r="I94" s="319"/>
      <c r="J94" s="5"/>
      <c r="K94" s="5"/>
      <c r="L94" s="5"/>
      <c r="M94" s="1"/>
    </row>
    <row r="95" spans="1:13" ht="32.25">
      <c r="A95" s="134"/>
      <c r="B95" s="271" t="s">
        <v>454</v>
      </c>
      <c r="C95" s="316" t="s">
        <v>229</v>
      </c>
      <c r="D95" s="11" t="s">
        <v>153</v>
      </c>
      <c r="E95" s="11" t="s">
        <v>326</v>
      </c>
      <c r="F95" s="11" t="s">
        <v>396</v>
      </c>
      <c r="G95" s="11"/>
      <c r="H95" s="299">
        <f>H96</f>
        <v>5</v>
      </c>
      <c r="I95" s="319"/>
      <c r="J95" s="5"/>
      <c r="K95" s="5"/>
      <c r="L95" s="5"/>
      <c r="M95" s="1"/>
    </row>
    <row r="96" spans="1:13" ht="31.5">
      <c r="A96" s="134"/>
      <c r="B96" s="270" t="s">
        <v>410</v>
      </c>
      <c r="C96" s="316" t="s">
        <v>229</v>
      </c>
      <c r="D96" s="11" t="s">
        <v>153</v>
      </c>
      <c r="E96" s="11" t="s">
        <v>326</v>
      </c>
      <c r="F96" s="11" t="s">
        <v>396</v>
      </c>
      <c r="G96" s="11" t="s">
        <v>284</v>
      </c>
      <c r="H96" s="299">
        <v>5</v>
      </c>
      <c r="I96" s="319"/>
      <c r="J96" s="5"/>
      <c r="K96" s="5"/>
      <c r="L96" s="5"/>
      <c r="M96" s="1"/>
    </row>
    <row r="97" spans="1:13" ht="18.75" hidden="1">
      <c r="A97" s="134"/>
      <c r="B97" s="271"/>
      <c r="C97" s="316" t="s">
        <v>229</v>
      </c>
      <c r="D97" s="11" t="s">
        <v>153</v>
      </c>
      <c r="E97" s="11" t="s">
        <v>326</v>
      </c>
      <c r="F97" s="11"/>
      <c r="G97" s="11"/>
      <c r="H97" s="299"/>
      <c r="I97" s="319"/>
      <c r="J97" s="5"/>
      <c r="K97" s="5"/>
      <c r="L97" s="5"/>
      <c r="M97" s="1"/>
    </row>
    <row r="98" spans="1:13" ht="18.75" hidden="1">
      <c r="A98" s="134"/>
      <c r="B98" s="271"/>
      <c r="C98" s="316" t="s">
        <v>229</v>
      </c>
      <c r="D98" s="11" t="s">
        <v>153</v>
      </c>
      <c r="E98" s="11" t="s">
        <v>326</v>
      </c>
      <c r="F98" s="11"/>
      <c r="G98" s="11"/>
      <c r="H98" s="299"/>
      <c r="I98" s="319"/>
      <c r="J98" s="5"/>
      <c r="K98" s="5"/>
      <c r="L98" s="5"/>
      <c r="M98" s="1"/>
    </row>
    <row r="99" spans="1:13" ht="32.25" hidden="1">
      <c r="A99" s="134"/>
      <c r="B99" s="271" t="s">
        <v>288</v>
      </c>
      <c r="C99" s="316" t="s">
        <v>229</v>
      </c>
      <c r="D99" s="11" t="s">
        <v>153</v>
      </c>
      <c r="E99" s="11" t="s">
        <v>326</v>
      </c>
      <c r="F99" s="11"/>
      <c r="G99" s="11" t="s">
        <v>284</v>
      </c>
      <c r="H99" s="299"/>
      <c r="I99" s="319"/>
      <c r="J99" s="5"/>
      <c r="K99" s="5"/>
      <c r="L99" s="5"/>
      <c r="M99" s="1"/>
    </row>
    <row r="100" spans="1:13" ht="32.25">
      <c r="A100" s="134"/>
      <c r="B100" s="271" t="s">
        <v>70</v>
      </c>
      <c r="C100" s="316" t="s">
        <v>229</v>
      </c>
      <c r="D100" s="11" t="s">
        <v>153</v>
      </c>
      <c r="E100" s="11" t="s">
        <v>326</v>
      </c>
      <c r="F100" s="11" t="s">
        <v>378</v>
      </c>
      <c r="G100" s="11"/>
      <c r="H100" s="299">
        <f>H101</f>
        <v>118.2</v>
      </c>
      <c r="I100" s="319"/>
      <c r="J100" s="5"/>
      <c r="K100" s="5"/>
      <c r="L100" s="5"/>
      <c r="M100" s="1"/>
    </row>
    <row r="101" spans="1:13" ht="21" customHeight="1">
      <c r="A101" s="134"/>
      <c r="B101" s="271" t="s">
        <v>445</v>
      </c>
      <c r="C101" s="316" t="s">
        <v>229</v>
      </c>
      <c r="D101" s="11" t="s">
        <v>153</v>
      </c>
      <c r="E101" s="11" t="s">
        <v>326</v>
      </c>
      <c r="F101" s="11" t="s">
        <v>379</v>
      </c>
      <c r="G101" s="11"/>
      <c r="H101" s="299">
        <f>H102</f>
        <v>118.2</v>
      </c>
      <c r="I101" s="319"/>
      <c r="J101" s="5"/>
      <c r="K101" s="5"/>
      <c r="L101" s="5"/>
      <c r="M101" s="1"/>
    </row>
    <row r="102" spans="1:13" ht="32.25">
      <c r="A102" s="134"/>
      <c r="B102" s="271" t="s">
        <v>71</v>
      </c>
      <c r="C102" s="316" t="s">
        <v>229</v>
      </c>
      <c r="D102" s="11" t="s">
        <v>153</v>
      </c>
      <c r="E102" s="11" t="s">
        <v>326</v>
      </c>
      <c r="F102" s="11" t="s">
        <v>68</v>
      </c>
      <c r="G102" s="11"/>
      <c r="H102" s="299">
        <f>H103</f>
        <v>118.2</v>
      </c>
      <c r="I102" s="319"/>
      <c r="J102" s="5"/>
      <c r="K102" s="5"/>
      <c r="L102" s="5"/>
      <c r="M102" s="1"/>
    </row>
    <row r="103" spans="1:13" ht="36.75" customHeight="1">
      <c r="A103" s="134"/>
      <c r="B103" s="271" t="s">
        <v>72</v>
      </c>
      <c r="C103" s="316" t="s">
        <v>229</v>
      </c>
      <c r="D103" s="11" t="s">
        <v>153</v>
      </c>
      <c r="E103" s="11" t="s">
        <v>326</v>
      </c>
      <c r="F103" s="11" t="s">
        <v>69</v>
      </c>
      <c r="G103" s="11"/>
      <c r="H103" s="299">
        <f>H104</f>
        <v>118.2</v>
      </c>
      <c r="I103" s="319"/>
      <c r="J103" s="5"/>
      <c r="K103" s="5"/>
      <c r="L103" s="5"/>
      <c r="M103" s="1"/>
    </row>
    <row r="104" spans="1:13" ht="31.5">
      <c r="A104" s="134"/>
      <c r="B104" s="270" t="s">
        <v>410</v>
      </c>
      <c r="C104" s="316" t="s">
        <v>229</v>
      </c>
      <c r="D104" s="11" t="s">
        <v>153</v>
      </c>
      <c r="E104" s="11" t="s">
        <v>326</v>
      </c>
      <c r="F104" s="11" t="s">
        <v>69</v>
      </c>
      <c r="G104" s="11" t="s">
        <v>284</v>
      </c>
      <c r="H104" s="299">
        <v>118.2</v>
      </c>
      <c r="I104" s="319"/>
      <c r="J104" s="5"/>
      <c r="K104" s="5"/>
      <c r="L104" s="5"/>
      <c r="M104" s="1"/>
    </row>
    <row r="105" spans="1:13" ht="21.75" customHeight="1">
      <c r="A105" s="134"/>
      <c r="B105" s="276" t="s">
        <v>125</v>
      </c>
      <c r="C105" s="316" t="s">
        <v>229</v>
      </c>
      <c r="D105" s="235" t="s">
        <v>137</v>
      </c>
      <c r="E105" s="11"/>
      <c r="F105" s="11"/>
      <c r="G105" s="11"/>
      <c r="H105" s="251">
        <f>H114+H106+H126</f>
        <v>512.8</v>
      </c>
      <c r="I105" s="319"/>
      <c r="J105" s="5"/>
      <c r="K105" s="5"/>
      <c r="L105" s="5"/>
      <c r="M105" s="1"/>
    </row>
    <row r="106" spans="1:13" ht="21.75" customHeight="1">
      <c r="A106" s="134"/>
      <c r="B106" s="247" t="s">
        <v>367</v>
      </c>
      <c r="C106" s="316" t="s">
        <v>229</v>
      </c>
      <c r="D106" s="11" t="s">
        <v>137</v>
      </c>
      <c r="E106" s="11" t="s">
        <v>148</v>
      </c>
      <c r="F106" s="11"/>
      <c r="G106" s="11"/>
      <c r="H106" s="299">
        <f>H107</f>
        <v>98</v>
      </c>
      <c r="I106" s="319"/>
      <c r="J106" s="5"/>
      <c r="K106" s="5"/>
      <c r="L106" s="5"/>
      <c r="M106" s="1"/>
    </row>
    <row r="107" spans="1:13" ht="39.75" customHeight="1">
      <c r="A107" s="134"/>
      <c r="B107" s="247" t="s">
        <v>374</v>
      </c>
      <c r="C107" s="316" t="s">
        <v>229</v>
      </c>
      <c r="D107" s="11" t="s">
        <v>137</v>
      </c>
      <c r="E107" s="11" t="s">
        <v>148</v>
      </c>
      <c r="F107" s="11" t="s">
        <v>397</v>
      </c>
      <c r="G107" s="11"/>
      <c r="H107" s="299">
        <f>H108</f>
        <v>98</v>
      </c>
      <c r="I107" s="319"/>
      <c r="J107" s="5"/>
      <c r="K107" s="5"/>
      <c r="L107" s="5"/>
      <c r="M107" s="1"/>
    </row>
    <row r="108" spans="1:13" ht="21.75" customHeight="1">
      <c r="A108" s="134"/>
      <c r="B108" s="247" t="s">
        <v>445</v>
      </c>
      <c r="C108" s="316" t="s">
        <v>229</v>
      </c>
      <c r="D108" s="11" t="s">
        <v>137</v>
      </c>
      <c r="E108" s="11" t="s">
        <v>148</v>
      </c>
      <c r="F108" s="11" t="s">
        <v>455</v>
      </c>
      <c r="G108" s="11"/>
      <c r="H108" s="299">
        <f>H109</f>
        <v>98</v>
      </c>
      <c r="I108" s="319"/>
      <c r="J108" s="5"/>
      <c r="K108" s="5"/>
      <c r="L108" s="5"/>
      <c r="M108" s="1"/>
    </row>
    <row r="109" spans="1:13" ht="38.25" customHeight="1">
      <c r="A109" s="134"/>
      <c r="B109" s="247" t="s">
        <v>456</v>
      </c>
      <c r="C109" s="316" t="s">
        <v>229</v>
      </c>
      <c r="D109" s="11" t="s">
        <v>137</v>
      </c>
      <c r="E109" s="11" t="s">
        <v>148</v>
      </c>
      <c r="F109" s="11" t="s">
        <v>457</v>
      </c>
      <c r="G109" s="11"/>
      <c r="H109" s="299">
        <f>H112</f>
        <v>98</v>
      </c>
      <c r="I109" s="319"/>
      <c r="J109" s="5"/>
      <c r="K109" s="5"/>
      <c r="L109" s="5"/>
      <c r="M109" s="1"/>
    </row>
    <row r="110" spans="1:13" ht="30" customHeight="1" hidden="1">
      <c r="A110" s="134"/>
      <c r="B110" s="247" t="s">
        <v>415</v>
      </c>
      <c r="C110" s="316" t="s">
        <v>229</v>
      </c>
      <c r="D110" s="11" t="s">
        <v>137</v>
      </c>
      <c r="E110" s="11" t="s">
        <v>148</v>
      </c>
      <c r="F110" s="11" t="s">
        <v>458</v>
      </c>
      <c r="G110" s="11"/>
      <c r="H110" s="299">
        <f>H111</f>
        <v>0</v>
      </c>
      <c r="I110" s="319"/>
      <c r="J110" s="5"/>
      <c r="K110" s="5"/>
      <c r="L110" s="5"/>
      <c r="M110" s="1"/>
    </row>
    <row r="111" spans="1:13" ht="33.75" customHeight="1" hidden="1">
      <c r="A111" s="134"/>
      <c r="B111" s="270" t="s">
        <v>410</v>
      </c>
      <c r="C111" s="316" t="s">
        <v>229</v>
      </c>
      <c r="D111" s="11" t="s">
        <v>137</v>
      </c>
      <c r="E111" s="11" t="s">
        <v>148</v>
      </c>
      <c r="F111" s="11" t="s">
        <v>458</v>
      </c>
      <c r="G111" s="11" t="s">
        <v>284</v>
      </c>
      <c r="H111" s="299"/>
      <c r="I111" s="319"/>
      <c r="J111" s="5"/>
      <c r="K111" s="5"/>
      <c r="L111" s="5"/>
      <c r="M111" s="1"/>
    </row>
    <row r="112" spans="1:13" ht="36.75" customHeight="1">
      <c r="A112" s="134"/>
      <c r="B112" s="247" t="s">
        <v>365</v>
      </c>
      <c r="C112" s="316" t="s">
        <v>229</v>
      </c>
      <c r="D112" s="11" t="s">
        <v>137</v>
      </c>
      <c r="E112" s="11" t="s">
        <v>148</v>
      </c>
      <c r="F112" s="11" t="s">
        <v>459</v>
      </c>
      <c r="G112" s="11"/>
      <c r="H112" s="299">
        <f>H113</f>
        <v>98</v>
      </c>
      <c r="I112" s="319"/>
      <c r="J112" s="5"/>
      <c r="K112" s="5"/>
      <c r="L112" s="5"/>
      <c r="M112" s="1"/>
    </row>
    <row r="113" spans="1:13" ht="33.75" customHeight="1">
      <c r="A113" s="134"/>
      <c r="B113" s="270" t="s">
        <v>410</v>
      </c>
      <c r="C113" s="316" t="s">
        <v>229</v>
      </c>
      <c r="D113" s="11" t="s">
        <v>137</v>
      </c>
      <c r="E113" s="11" t="s">
        <v>148</v>
      </c>
      <c r="F113" s="11" t="s">
        <v>459</v>
      </c>
      <c r="G113" s="11" t="s">
        <v>284</v>
      </c>
      <c r="H113" s="299">
        <v>98</v>
      </c>
      <c r="I113" s="319"/>
      <c r="J113" s="5"/>
      <c r="K113" s="5"/>
      <c r="L113" s="5"/>
      <c r="M113" s="1"/>
    </row>
    <row r="114" spans="1:13" ht="24" customHeight="1">
      <c r="A114" s="135"/>
      <c r="B114" s="247" t="s">
        <v>228</v>
      </c>
      <c r="C114" s="316" t="s">
        <v>229</v>
      </c>
      <c r="D114" s="11" t="s">
        <v>137</v>
      </c>
      <c r="E114" s="11" t="s">
        <v>149</v>
      </c>
      <c r="F114" s="11"/>
      <c r="G114" s="11"/>
      <c r="H114" s="299">
        <f>H115</f>
        <v>392</v>
      </c>
      <c r="I114" s="319"/>
      <c r="J114" s="5"/>
      <c r="K114" s="5"/>
      <c r="L114" s="5"/>
      <c r="M114" s="1"/>
    </row>
    <row r="115" spans="1:13" ht="35.25" customHeight="1">
      <c r="A115" s="135"/>
      <c r="B115" s="247" t="s">
        <v>374</v>
      </c>
      <c r="C115" s="316" t="s">
        <v>229</v>
      </c>
      <c r="D115" s="11" t="s">
        <v>137</v>
      </c>
      <c r="E115" s="11" t="s">
        <v>149</v>
      </c>
      <c r="F115" s="11" t="s">
        <v>397</v>
      </c>
      <c r="G115" s="11"/>
      <c r="H115" s="299">
        <f>H116</f>
        <v>392</v>
      </c>
      <c r="I115" s="319"/>
      <c r="J115" s="5"/>
      <c r="K115" s="5"/>
      <c r="L115" s="5"/>
      <c r="M115" s="1"/>
    </row>
    <row r="116" spans="1:13" ht="18.75">
      <c r="A116" s="135"/>
      <c r="B116" s="247" t="s">
        <v>445</v>
      </c>
      <c r="C116" s="316" t="s">
        <v>229</v>
      </c>
      <c r="D116" s="11" t="s">
        <v>137</v>
      </c>
      <c r="E116" s="11" t="s">
        <v>149</v>
      </c>
      <c r="F116" s="11" t="s">
        <v>455</v>
      </c>
      <c r="G116" s="11"/>
      <c r="H116" s="299">
        <f>H117+H120+H123</f>
        <v>392</v>
      </c>
      <c r="I116" s="319"/>
      <c r="J116" s="5"/>
      <c r="K116" s="5"/>
      <c r="L116" s="5"/>
      <c r="M116" s="1"/>
    </row>
    <row r="117" spans="1:13" ht="31.5" customHeight="1">
      <c r="A117" s="135"/>
      <c r="B117" s="306" t="s">
        <v>460</v>
      </c>
      <c r="C117" s="316" t="s">
        <v>229</v>
      </c>
      <c r="D117" s="11" t="s">
        <v>137</v>
      </c>
      <c r="E117" s="11" t="s">
        <v>149</v>
      </c>
      <c r="F117" s="11" t="s">
        <v>461</v>
      </c>
      <c r="G117" s="11"/>
      <c r="H117" s="299">
        <f>H118</f>
        <v>120</v>
      </c>
      <c r="I117" s="319"/>
      <c r="J117" s="5"/>
      <c r="K117" s="5"/>
      <c r="L117" s="5"/>
      <c r="M117" s="1"/>
    </row>
    <row r="118" spans="1:13" ht="24.75" customHeight="1">
      <c r="A118" s="135"/>
      <c r="B118" s="307" t="s">
        <v>231</v>
      </c>
      <c r="C118" s="316" t="s">
        <v>229</v>
      </c>
      <c r="D118" s="11" t="s">
        <v>137</v>
      </c>
      <c r="E118" s="11" t="s">
        <v>149</v>
      </c>
      <c r="F118" s="11" t="s">
        <v>462</v>
      </c>
      <c r="G118" s="11"/>
      <c r="H118" s="299">
        <f>H119</f>
        <v>120</v>
      </c>
      <c r="I118" s="319"/>
      <c r="J118" s="5"/>
      <c r="K118" s="5"/>
      <c r="L118" s="5"/>
      <c r="M118" s="1"/>
    </row>
    <row r="119" spans="1:13" ht="33.75" customHeight="1">
      <c r="A119" s="135"/>
      <c r="B119" s="270" t="s">
        <v>410</v>
      </c>
      <c r="C119" s="316" t="s">
        <v>229</v>
      </c>
      <c r="D119" s="11" t="s">
        <v>137</v>
      </c>
      <c r="E119" s="11" t="s">
        <v>149</v>
      </c>
      <c r="F119" s="11" t="s">
        <v>462</v>
      </c>
      <c r="G119" s="11" t="s">
        <v>284</v>
      </c>
      <c r="H119" s="299">
        <v>120</v>
      </c>
      <c r="I119" s="319"/>
      <c r="J119" s="5"/>
      <c r="K119" s="5"/>
      <c r="L119" s="5"/>
      <c r="M119" s="1"/>
    </row>
    <row r="120" spans="1:13" ht="32.25" customHeight="1">
      <c r="A120" s="135"/>
      <c r="B120" s="306" t="s">
        <v>464</v>
      </c>
      <c r="C120" s="316" t="s">
        <v>229</v>
      </c>
      <c r="D120" s="11" t="s">
        <v>137</v>
      </c>
      <c r="E120" s="11" t="s">
        <v>149</v>
      </c>
      <c r="F120" s="11" t="s">
        <v>463</v>
      </c>
      <c r="G120" s="11"/>
      <c r="H120" s="299">
        <f>H121</f>
        <v>60</v>
      </c>
      <c r="I120" s="319"/>
      <c r="J120" s="5"/>
      <c r="K120" s="5"/>
      <c r="L120" s="5"/>
      <c r="M120" s="1"/>
    </row>
    <row r="121" spans="1:13" ht="27" customHeight="1">
      <c r="A121" s="135"/>
      <c r="B121" s="322" t="s">
        <v>232</v>
      </c>
      <c r="C121" s="316" t="s">
        <v>229</v>
      </c>
      <c r="D121" s="11" t="s">
        <v>137</v>
      </c>
      <c r="E121" s="11" t="s">
        <v>149</v>
      </c>
      <c r="F121" s="11" t="s">
        <v>465</v>
      </c>
      <c r="G121" s="11"/>
      <c r="H121" s="299">
        <f>H122</f>
        <v>60</v>
      </c>
      <c r="I121" s="319"/>
      <c r="J121" s="5"/>
      <c r="K121" s="5"/>
      <c r="L121" s="5"/>
      <c r="M121" s="1"/>
    </row>
    <row r="122" spans="1:13" ht="33.75" customHeight="1">
      <c r="A122" s="135"/>
      <c r="B122" s="270" t="s">
        <v>410</v>
      </c>
      <c r="C122" s="316" t="s">
        <v>229</v>
      </c>
      <c r="D122" s="11" t="s">
        <v>137</v>
      </c>
      <c r="E122" s="11" t="s">
        <v>149</v>
      </c>
      <c r="F122" s="11" t="s">
        <v>465</v>
      </c>
      <c r="G122" s="11" t="s">
        <v>284</v>
      </c>
      <c r="H122" s="299">
        <v>60</v>
      </c>
      <c r="I122" s="319"/>
      <c r="J122" s="5"/>
      <c r="K122" s="5"/>
      <c r="L122" s="5"/>
      <c r="M122" s="1"/>
    </row>
    <row r="123" spans="1:13" ht="27.75" customHeight="1">
      <c r="A123" s="135"/>
      <c r="B123" s="307" t="s">
        <v>467</v>
      </c>
      <c r="C123" s="316" t="s">
        <v>229</v>
      </c>
      <c r="D123" s="11" t="s">
        <v>137</v>
      </c>
      <c r="E123" s="11" t="s">
        <v>149</v>
      </c>
      <c r="F123" s="11" t="s">
        <v>466</v>
      </c>
      <c r="G123" s="11"/>
      <c r="H123" s="299">
        <f>H124</f>
        <v>212</v>
      </c>
      <c r="I123" s="319"/>
      <c r="J123" s="5"/>
      <c r="K123" s="5"/>
      <c r="L123" s="5"/>
      <c r="M123" s="1"/>
    </row>
    <row r="124" spans="1:13" ht="30" customHeight="1">
      <c r="A124" s="135"/>
      <c r="B124" s="307" t="s">
        <v>468</v>
      </c>
      <c r="C124" s="316" t="s">
        <v>229</v>
      </c>
      <c r="D124" s="11" t="s">
        <v>137</v>
      </c>
      <c r="E124" s="11" t="s">
        <v>149</v>
      </c>
      <c r="F124" s="11" t="s">
        <v>469</v>
      </c>
      <c r="G124" s="11"/>
      <c r="H124" s="299">
        <f>H125</f>
        <v>212</v>
      </c>
      <c r="I124" s="319"/>
      <c r="J124" s="5"/>
      <c r="K124" s="5"/>
      <c r="L124" s="5"/>
      <c r="M124" s="1"/>
    </row>
    <row r="125" spans="1:13" ht="36" customHeight="1">
      <c r="A125" s="135"/>
      <c r="B125" s="270" t="s">
        <v>410</v>
      </c>
      <c r="C125" s="316" t="s">
        <v>229</v>
      </c>
      <c r="D125" s="11" t="s">
        <v>137</v>
      </c>
      <c r="E125" s="11" t="s">
        <v>149</v>
      </c>
      <c r="F125" s="11" t="s">
        <v>469</v>
      </c>
      <c r="G125" s="11" t="s">
        <v>284</v>
      </c>
      <c r="H125" s="299">
        <v>212</v>
      </c>
      <c r="I125" s="319"/>
      <c r="J125" s="5"/>
      <c r="K125" s="5"/>
      <c r="L125" s="5"/>
      <c r="M125" s="1"/>
    </row>
    <row r="126" spans="1:13" ht="36.75" customHeight="1">
      <c r="A126" s="135"/>
      <c r="B126" s="270" t="s">
        <v>73</v>
      </c>
      <c r="C126" s="316" t="s">
        <v>229</v>
      </c>
      <c r="D126" s="11" t="s">
        <v>137</v>
      </c>
      <c r="E126" s="11" t="s">
        <v>137</v>
      </c>
      <c r="F126" s="11"/>
      <c r="G126" s="11"/>
      <c r="H126" s="299">
        <f>H127</f>
        <v>22.8</v>
      </c>
      <c r="I126" s="319"/>
      <c r="J126" s="5"/>
      <c r="K126" s="5"/>
      <c r="L126" s="5"/>
      <c r="M126" s="1"/>
    </row>
    <row r="127" spans="1:13" ht="33" customHeight="1">
      <c r="A127" s="135"/>
      <c r="B127" s="247" t="s">
        <v>374</v>
      </c>
      <c r="C127" s="316" t="s">
        <v>229</v>
      </c>
      <c r="D127" s="11" t="s">
        <v>137</v>
      </c>
      <c r="E127" s="11" t="s">
        <v>137</v>
      </c>
      <c r="F127" s="11" t="s">
        <v>397</v>
      </c>
      <c r="G127" s="11"/>
      <c r="H127" s="299">
        <f>H128</f>
        <v>22.8</v>
      </c>
      <c r="I127" s="319"/>
      <c r="J127" s="5"/>
      <c r="K127" s="5"/>
      <c r="L127" s="5"/>
      <c r="M127" s="1"/>
    </row>
    <row r="128" spans="1:13" ht="30" customHeight="1">
      <c r="A128" s="135"/>
      <c r="B128" s="270" t="s">
        <v>445</v>
      </c>
      <c r="C128" s="316" t="s">
        <v>229</v>
      </c>
      <c r="D128" s="11" t="s">
        <v>137</v>
      </c>
      <c r="E128" s="11" t="s">
        <v>137</v>
      </c>
      <c r="F128" s="11" t="s">
        <v>455</v>
      </c>
      <c r="G128" s="11"/>
      <c r="H128" s="299">
        <f>H129</f>
        <v>22.8</v>
      </c>
      <c r="I128" s="319"/>
      <c r="J128" s="5"/>
      <c r="K128" s="5"/>
      <c r="L128" s="5"/>
      <c r="M128" s="1"/>
    </row>
    <row r="129" spans="1:13" ht="40.5" customHeight="1">
      <c r="A129" s="135"/>
      <c r="B129" s="270" t="s">
        <v>493</v>
      </c>
      <c r="C129" s="316" t="s">
        <v>229</v>
      </c>
      <c r="D129" s="11" t="s">
        <v>137</v>
      </c>
      <c r="E129" s="11" t="s">
        <v>137</v>
      </c>
      <c r="F129" s="11" t="s">
        <v>75</v>
      </c>
      <c r="G129" s="11"/>
      <c r="H129" s="299">
        <f>H130</f>
        <v>22.8</v>
      </c>
      <c r="I129" s="319"/>
      <c r="J129" s="5"/>
      <c r="K129" s="5"/>
      <c r="L129" s="5"/>
      <c r="M129" s="1"/>
    </row>
    <row r="130" spans="1:13" ht="129" customHeight="1">
      <c r="A130" s="135"/>
      <c r="B130" s="308" t="s">
        <v>487</v>
      </c>
      <c r="C130" s="316" t="s">
        <v>229</v>
      </c>
      <c r="D130" s="11" t="s">
        <v>137</v>
      </c>
      <c r="E130" s="11" t="s">
        <v>137</v>
      </c>
      <c r="F130" s="11" t="s">
        <v>74</v>
      </c>
      <c r="G130" s="11"/>
      <c r="H130" s="299">
        <f>H131</f>
        <v>22.8</v>
      </c>
      <c r="I130" s="319"/>
      <c r="J130" s="5"/>
      <c r="K130" s="5"/>
      <c r="L130" s="5"/>
      <c r="M130" s="1"/>
    </row>
    <row r="131" spans="1:13" ht="33" customHeight="1">
      <c r="A131" s="135"/>
      <c r="B131" s="270" t="s">
        <v>410</v>
      </c>
      <c r="C131" s="316" t="s">
        <v>229</v>
      </c>
      <c r="D131" s="11" t="s">
        <v>137</v>
      </c>
      <c r="E131" s="11" t="s">
        <v>137</v>
      </c>
      <c r="F131" s="11" t="s">
        <v>74</v>
      </c>
      <c r="G131" s="11" t="s">
        <v>284</v>
      </c>
      <c r="H131" s="299">
        <v>22.8</v>
      </c>
      <c r="I131" s="319"/>
      <c r="J131" s="5"/>
      <c r="K131" s="5"/>
      <c r="L131" s="5"/>
      <c r="M131" s="1"/>
    </row>
    <row r="132" spans="1:9" s="5" customFormat="1" ht="18.75">
      <c r="A132" s="134"/>
      <c r="B132" s="294" t="s">
        <v>112</v>
      </c>
      <c r="C132" s="316" t="s">
        <v>229</v>
      </c>
      <c r="D132" s="235" t="s">
        <v>140</v>
      </c>
      <c r="E132" s="11"/>
      <c r="F132" s="11"/>
      <c r="G132" s="11"/>
      <c r="H132" s="251">
        <f>H133</f>
        <v>3298.1000000000004</v>
      </c>
      <c r="I132" s="319"/>
    </row>
    <row r="133" spans="1:9" s="5" customFormat="1" ht="18.75">
      <c r="A133" s="135"/>
      <c r="B133" s="270" t="s">
        <v>200</v>
      </c>
      <c r="C133" s="316" t="s">
        <v>229</v>
      </c>
      <c r="D133" s="11" t="s">
        <v>140</v>
      </c>
      <c r="E133" s="11" t="s">
        <v>147</v>
      </c>
      <c r="F133" s="11"/>
      <c r="G133" s="11"/>
      <c r="H133" s="299">
        <f>H134+H161+H168+H171</f>
        <v>3298.1000000000004</v>
      </c>
      <c r="I133" s="319"/>
    </row>
    <row r="134" spans="1:9" s="5" customFormat="1" ht="31.5">
      <c r="A134" s="135"/>
      <c r="B134" s="270" t="s">
        <v>368</v>
      </c>
      <c r="C134" s="316" t="s">
        <v>229</v>
      </c>
      <c r="D134" s="11" t="s">
        <v>140</v>
      </c>
      <c r="E134" s="11" t="s">
        <v>147</v>
      </c>
      <c r="F134" s="11" t="s">
        <v>398</v>
      </c>
      <c r="G134" s="11"/>
      <c r="H134" s="299">
        <f>H135+H153</f>
        <v>3298.1000000000004</v>
      </c>
      <c r="I134" s="319"/>
    </row>
    <row r="135" spans="1:9" s="5" customFormat="1" ht="31.5">
      <c r="A135" s="135"/>
      <c r="B135" s="270" t="s">
        <v>350</v>
      </c>
      <c r="C135" s="316" t="s">
        <v>229</v>
      </c>
      <c r="D135" s="11" t="s">
        <v>140</v>
      </c>
      <c r="E135" s="11" t="s">
        <v>147</v>
      </c>
      <c r="F135" s="11" t="s">
        <v>399</v>
      </c>
      <c r="G135" s="11"/>
      <c r="H135" s="299">
        <f>H136+H147+H150</f>
        <v>2022.5000000000002</v>
      </c>
      <c r="I135" s="319"/>
    </row>
    <row r="136" spans="1:9" s="5" customFormat="1" ht="18.75">
      <c r="A136" s="135"/>
      <c r="B136" s="270" t="s">
        <v>470</v>
      </c>
      <c r="C136" s="316" t="s">
        <v>229</v>
      </c>
      <c r="D136" s="11" t="s">
        <v>140</v>
      </c>
      <c r="E136" s="11" t="s">
        <v>147</v>
      </c>
      <c r="F136" s="11" t="s">
        <v>400</v>
      </c>
      <c r="G136" s="11"/>
      <c r="H136" s="299">
        <f>H137+H143+H145</f>
        <v>1932.5000000000002</v>
      </c>
      <c r="I136" s="319"/>
    </row>
    <row r="137" spans="1:9" s="5" customFormat="1" ht="65.25" customHeight="1">
      <c r="A137" s="135"/>
      <c r="B137" s="270" t="s">
        <v>349</v>
      </c>
      <c r="C137" s="316" t="s">
        <v>229</v>
      </c>
      <c r="D137" s="11" t="s">
        <v>140</v>
      </c>
      <c r="E137" s="11" t="s">
        <v>147</v>
      </c>
      <c r="F137" s="11" t="s">
        <v>402</v>
      </c>
      <c r="G137" s="11"/>
      <c r="H137" s="299">
        <f>H138+H139+H140</f>
        <v>1385.6000000000001</v>
      </c>
      <c r="I137" s="319"/>
    </row>
    <row r="138" spans="1:9" s="5" customFormat="1" ht="66" customHeight="1">
      <c r="A138" s="135"/>
      <c r="B138" s="270" t="s">
        <v>287</v>
      </c>
      <c r="C138" s="316" t="s">
        <v>229</v>
      </c>
      <c r="D138" s="11" t="s">
        <v>140</v>
      </c>
      <c r="E138" s="11" t="s">
        <v>147</v>
      </c>
      <c r="F138" s="11" t="s">
        <v>402</v>
      </c>
      <c r="G138" s="11" t="s">
        <v>283</v>
      </c>
      <c r="H138" s="299">
        <v>1058.9</v>
      </c>
      <c r="I138" s="319"/>
    </row>
    <row r="139" spans="1:9" s="5" customFormat="1" ht="31.5">
      <c r="A139" s="135"/>
      <c r="B139" s="270" t="s">
        <v>410</v>
      </c>
      <c r="C139" s="316" t="s">
        <v>229</v>
      </c>
      <c r="D139" s="11" t="s">
        <v>140</v>
      </c>
      <c r="E139" s="11" t="s">
        <v>147</v>
      </c>
      <c r="F139" s="11" t="s">
        <v>402</v>
      </c>
      <c r="G139" s="11" t="s">
        <v>284</v>
      </c>
      <c r="H139" s="299">
        <v>299.2</v>
      </c>
      <c r="I139" s="152"/>
    </row>
    <row r="140" spans="1:9" s="5" customFormat="1" ht="18.75">
      <c r="A140" s="135"/>
      <c r="B140" s="270" t="s">
        <v>290</v>
      </c>
      <c r="C140" s="316" t="s">
        <v>229</v>
      </c>
      <c r="D140" s="11" t="s">
        <v>140</v>
      </c>
      <c r="E140" s="11" t="s">
        <v>147</v>
      </c>
      <c r="F140" s="11" t="s">
        <v>402</v>
      </c>
      <c r="G140" s="11" t="s">
        <v>285</v>
      </c>
      <c r="H140" s="299">
        <v>27.5</v>
      </c>
      <c r="I140" s="152"/>
    </row>
    <row r="141" spans="1:9" s="5" customFormat="1" ht="47.25" hidden="1">
      <c r="A141" s="135"/>
      <c r="B141" s="270" t="s">
        <v>320</v>
      </c>
      <c r="C141" s="316" t="s">
        <v>229</v>
      </c>
      <c r="D141" s="11" t="s">
        <v>140</v>
      </c>
      <c r="E141" s="11" t="s">
        <v>147</v>
      </c>
      <c r="F141" s="11" t="s">
        <v>351</v>
      </c>
      <c r="G141" s="11"/>
      <c r="H141" s="299">
        <f>H142</f>
        <v>0</v>
      </c>
      <c r="I141" s="152"/>
    </row>
    <row r="142" spans="1:9" s="5" customFormat="1" ht="69.75" customHeight="1" hidden="1">
      <c r="A142" s="135"/>
      <c r="B142" s="270" t="s">
        <v>287</v>
      </c>
      <c r="C142" s="316" t="s">
        <v>229</v>
      </c>
      <c r="D142" s="11" t="s">
        <v>140</v>
      </c>
      <c r="E142" s="11" t="s">
        <v>147</v>
      </c>
      <c r="F142" s="11" t="s">
        <v>351</v>
      </c>
      <c r="G142" s="11" t="s">
        <v>283</v>
      </c>
      <c r="H142" s="299"/>
      <c r="I142" s="152"/>
    </row>
    <row r="143" spans="1:9" s="5" customFormat="1" ht="69.75" customHeight="1">
      <c r="A143" s="135"/>
      <c r="B143" s="270" t="s">
        <v>9</v>
      </c>
      <c r="C143" s="316" t="s">
        <v>229</v>
      </c>
      <c r="D143" s="11" t="s">
        <v>140</v>
      </c>
      <c r="E143" s="11" t="s">
        <v>147</v>
      </c>
      <c r="F143" s="11" t="s">
        <v>495</v>
      </c>
      <c r="G143" s="11"/>
      <c r="H143" s="299">
        <f>H144</f>
        <v>500</v>
      </c>
      <c r="I143" s="152"/>
    </row>
    <row r="144" spans="1:9" s="5" customFormat="1" ht="69.75" customHeight="1">
      <c r="A144" s="135"/>
      <c r="B144" s="270" t="s">
        <v>287</v>
      </c>
      <c r="C144" s="316" t="s">
        <v>229</v>
      </c>
      <c r="D144" s="11" t="s">
        <v>140</v>
      </c>
      <c r="E144" s="11" t="s">
        <v>147</v>
      </c>
      <c r="F144" s="11" t="s">
        <v>495</v>
      </c>
      <c r="G144" s="11" t="s">
        <v>283</v>
      </c>
      <c r="H144" s="299">
        <v>500</v>
      </c>
      <c r="I144" s="152"/>
    </row>
    <row r="145" spans="1:9" s="5" customFormat="1" ht="69.75" customHeight="1">
      <c r="A145" s="135"/>
      <c r="B145" s="270" t="s">
        <v>9</v>
      </c>
      <c r="C145" s="316" t="s">
        <v>229</v>
      </c>
      <c r="D145" s="11" t="s">
        <v>140</v>
      </c>
      <c r="E145" s="11" t="s">
        <v>147</v>
      </c>
      <c r="F145" s="11" t="s">
        <v>496</v>
      </c>
      <c r="G145" s="11"/>
      <c r="H145" s="299">
        <f>H146</f>
        <v>46.9</v>
      </c>
      <c r="I145" s="152"/>
    </row>
    <row r="146" spans="1:9" s="5" customFormat="1" ht="69.75" customHeight="1">
      <c r="A146" s="135"/>
      <c r="B146" s="270" t="s">
        <v>287</v>
      </c>
      <c r="C146" s="316" t="s">
        <v>229</v>
      </c>
      <c r="D146" s="11" t="s">
        <v>140</v>
      </c>
      <c r="E146" s="11" t="s">
        <v>147</v>
      </c>
      <c r="F146" s="11" t="s">
        <v>496</v>
      </c>
      <c r="G146" s="11" t="s">
        <v>283</v>
      </c>
      <c r="H146" s="299">
        <v>46.9</v>
      </c>
      <c r="I146" s="152"/>
    </row>
    <row r="147" spans="1:9" s="5" customFormat="1" ht="30.75" customHeight="1">
      <c r="A147" s="135"/>
      <c r="B147" s="270" t="s">
        <v>476</v>
      </c>
      <c r="C147" s="316" t="s">
        <v>229</v>
      </c>
      <c r="D147" s="11" t="s">
        <v>140</v>
      </c>
      <c r="E147" s="11" t="s">
        <v>147</v>
      </c>
      <c r="F147" s="11" t="s">
        <v>471</v>
      </c>
      <c r="G147" s="11"/>
      <c r="H147" s="299">
        <f>H148</f>
        <v>45</v>
      </c>
      <c r="I147" s="152"/>
    </row>
    <row r="148" spans="1:9" s="5" customFormat="1" ht="32.25" customHeight="1">
      <c r="A148" s="135"/>
      <c r="B148" s="270" t="s">
        <v>354</v>
      </c>
      <c r="C148" s="316" t="s">
        <v>229</v>
      </c>
      <c r="D148" s="11" t="s">
        <v>140</v>
      </c>
      <c r="E148" s="11" t="s">
        <v>147</v>
      </c>
      <c r="F148" s="11" t="s">
        <v>472</v>
      </c>
      <c r="G148" s="11"/>
      <c r="H148" s="299">
        <f>H149</f>
        <v>45</v>
      </c>
      <c r="I148" s="152"/>
    </row>
    <row r="149" spans="1:9" s="5" customFormat="1" ht="33" customHeight="1">
      <c r="A149" s="135"/>
      <c r="B149" s="270" t="s">
        <v>410</v>
      </c>
      <c r="C149" s="316" t="s">
        <v>229</v>
      </c>
      <c r="D149" s="11" t="s">
        <v>140</v>
      </c>
      <c r="E149" s="11" t="s">
        <v>147</v>
      </c>
      <c r="F149" s="11" t="s">
        <v>472</v>
      </c>
      <c r="G149" s="11" t="s">
        <v>284</v>
      </c>
      <c r="H149" s="299">
        <v>45</v>
      </c>
      <c r="I149" s="152"/>
    </row>
    <row r="150" spans="1:9" s="5" customFormat="1" ht="33.75" customHeight="1">
      <c r="A150" s="135"/>
      <c r="B150" s="270" t="s">
        <v>409</v>
      </c>
      <c r="C150" s="316" t="s">
        <v>229</v>
      </c>
      <c r="D150" s="11" t="s">
        <v>140</v>
      </c>
      <c r="E150" s="11" t="s">
        <v>147</v>
      </c>
      <c r="F150" s="11" t="s">
        <v>473</v>
      </c>
      <c r="G150" s="11"/>
      <c r="H150" s="299">
        <f>H151</f>
        <v>45</v>
      </c>
      <c r="I150" s="152"/>
    </row>
    <row r="151" spans="1:9" s="5" customFormat="1" ht="35.25" customHeight="1">
      <c r="A151" s="135"/>
      <c r="B151" s="271" t="s">
        <v>474</v>
      </c>
      <c r="C151" s="316" t="s">
        <v>229</v>
      </c>
      <c r="D151" s="11" t="s">
        <v>140</v>
      </c>
      <c r="E151" s="11" t="s">
        <v>147</v>
      </c>
      <c r="F151" s="11" t="s">
        <v>475</v>
      </c>
      <c r="G151" s="11"/>
      <c r="H151" s="299">
        <f>H152</f>
        <v>45</v>
      </c>
      <c r="I151" s="152"/>
    </row>
    <row r="152" spans="1:9" s="5" customFormat="1" ht="18" customHeight="1">
      <c r="A152" s="135"/>
      <c r="B152" s="357" t="s">
        <v>289</v>
      </c>
      <c r="C152" s="326" t="s">
        <v>229</v>
      </c>
      <c r="D152" s="11" t="s">
        <v>140</v>
      </c>
      <c r="E152" s="11" t="s">
        <v>147</v>
      </c>
      <c r="F152" s="11" t="s">
        <v>475</v>
      </c>
      <c r="G152" s="11" t="s">
        <v>286</v>
      </c>
      <c r="H152" s="299">
        <v>45</v>
      </c>
      <c r="I152" s="152"/>
    </row>
    <row r="153" spans="1:9" s="5" customFormat="1" ht="23.25" customHeight="1">
      <c r="A153" s="135"/>
      <c r="B153" s="276" t="s">
        <v>352</v>
      </c>
      <c r="C153" s="316" t="s">
        <v>229</v>
      </c>
      <c r="D153" s="11" t="s">
        <v>140</v>
      </c>
      <c r="E153" s="11" t="s">
        <v>147</v>
      </c>
      <c r="F153" s="11" t="s">
        <v>403</v>
      </c>
      <c r="G153" s="11"/>
      <c r="H153" s="299">
        <f>H154</f>
        <v>1275.6000000000001</v>
      </c>
      <c r="I153" s="319"/>
    </row>
    <row r="154" spans="1:9" s="5" customFormat="1" ht="18.75" customHeight="1">
      <c r="A154" s="135"/>
      <c r="B154" s="247" t="s">
        <v>477</v>
      </c>
      <c r="C154" s="316" t="s">
        <v>229</v>
      </c>
      <c r="D154" s="11" t="s">
        <v>140</v>
      </c>
      <c r="E154" s="11" t="s">
        <v>147</v>
      </c>
      <c r="F154" s="11" t="s">
        <v>404</v>
      </c>
      <c r="G154" s="11"/>
      <c r="H154" s="299">
        <f>H155+H175+H177</f>
        <v>1275.6000000000001</v>
      </c>
      <c r="I154" s="319"/>
    </row>
    <row r="155" spans="1:9" s="5" customFormat="1" ht="63">
      <c r="A155" s="135"/>
      <c r="B155" s="270" t="s">
        <v>349</v>
      </c>
      <c r="C155" s="316" t="s">
        <v>229</v>
      </c>
      <c r="D155" s="11" t="s">
        <v>140</v>
      </c>
      <c r="E155" s="11" t="s">
        <v>147</v>
      </c>
      <c r="F155" s="11" t="s">
        <v>405</v>
      </c>
      <c r="G155" s="11"/>
      <c r="H155" s="299">
        <f>H156+H157+H158</f>
        <v>884.3000000000001</v>
      </c>
      <c r="I155" s="319"/>
    </row>
    <row r="156" spans="1:9" s="5" customFormat="1" ht="69" customHeight="1">
      <c r="A156" s="135"/>
      <c r="B156" s="270" t="s">
        <v>287</v>
      </c>
      <c r="C156" s="316" t="s">
        <v>229</v>
      </c>
      <c r="D156" s="11" t="s">
        <v>140</v>
      </c>
      <c r="E156" s="11" t="s">
        <v>147</v>
      </c>
      <c r="F156" s="11" t="s">
        <v>405</v>
      </c>
      <c r="G156" s="11" t="s">
        <v>283</v>
      </c>
      <c r="H156" s="299">
        <v>691.2</v>
      </c>
      <c r="I156" s="319"/>
    </row>
    <row r="157" spans="1:9" s="5" customFormat="1" ht="31.5">
      <c r="A157" s="135"/>
      <c r="B157" s="270" t="s">
        <v>410</v>
      </c>
      <c r="C157" s="316" t="s">
        <v>229</v>
      </c>
      <c r="D157" s="11" t="s">
        <v>140</v>
      </c>
      <c r="E157" s="11" t="s">
        <v>147</v>
      </c>
      <c r="F157" s="11" t="s">
        <v>405</v>
      </c>
      <c r="G157" s="11" t="s">
        <v>284</v>
      </c>
      <c r="H157" s="299">
        <v>188.6</v>
      </c>
      <c r="I157" s="152"/>
    </row>
    <row r="158" spans="1:9" s="5" customFormat="1" ht="22.5" customHeight="1">
      <c r="A158" s="135"/>
      <c r="B158" s="270" t="s">
        <v>290</v>
      </c>
      <c r="C158" s="316" t="s">
        <v>229</v>
      </c>
      <c r="D158" s="11" t="s">
        <v>140</v>
      </c>
      <c r="E158" s="11" t="s">
        <v>147</v>
      </c>
      <c r="F158" s="11" t="s">
        <v>405</v>
      </c>
      <c r="G158" s="11" t="s">
        <v>285</v>
      </c>
      <c r="H158" s="299">
        <v>4.5</v>
      </c>
      <c r="I158" s="152"/>
    </row>
    <row r="159" spans="1:9" s="5" customFormat="1" ht="54" customHeight="1" hidden="1">
      <c r="A159" s="135"/>
      <c r="B159" s="270" t="s">
        <v>320</v>
      </c>
      <c r="C159" s="316" t="s">
        <v>229</v>
      </c>
      <c r="D159" s="11" t="s">
        <v>140</v>
      </c>
      <c r="E159" s="11" t="s">
        <v>147</v>
      </c>
      <c r="F159" s="11" t="s">
        <v>321</v>
      </c>
      <c r="G159" s="11"/>
      <c r="H159" s="299">
        <f>H160</f>
        <v>0</v>
      </c>
      <c r="I159" s="152"/>
    </row>
    <row r="160" spans="1:9" s="5" customFormat="1" ht="71.25" customHeight="1" hidden="1">
      <c r="A160" s="135"/>
      <c r="B160" s="270" t="s">
        <v>287</v>
      </c>
      <c r="C160" s="316" t="s">
        <v>229</v>
      </c>
      <c r="D160" s="11" t="s">
        <v>140</v>
      </c>
      <c r="E160" s="11" t="s">
        <v>147</v>
      </c>
      <c r="F160" s="11" t="s">
        <v>321</v>
      </c>
      <c r="G160" s="11" t="s">
        <v>283</v>
      </c>
      <c r="H160" s="299"/>
      <c r="I160" s="152"/>
    </row>
    <row r="161" spans="1:9" s="5" customFormat="1" ht="29.25" customHeight="1" hidden="1">
      <c r="A161" s="135"/>
      <c r="B161" s="270" t="s">
        <v>356</v>
      </c>
      <c r="C161" s="316" t="s">
        <v>229</v>
      </c>
      <c r="D161" s="235" t="s">
        <v>140</v>
      </c>
      <c r="E161" s="235" t="s">
        <v>147</v>
      </c>
      <c r="F161" s="11" t="s">
        <v>355</v>
      </c>
      <c r="G161" s="11"/>
      <c r="H161" s="323">
        <f>H162+H165</f>
        <v>0</v>
      </c>
      <c r="I161" s="152"/>
    </row>
    <row r="162" spans="1:9" s="5" customFormat="1" ht="33" customHeight="1" hidden="1">
      <c r="A162" s="135"/>
      <c r="B162" s="270" t="s">
        <v>354</v>
      </c>
      <c r="C162" s="316" t="s">
        <v>229</v>
      </c>
      <c r="D162" s="11" t="s">
        <v>140</v>
      </c>
      <c r="E162" s="11" t="s">
        <v>147</v>
      </c>
      <c r="F162" s="11" t="s">
        <v>353</v>
      </c>
      <c r="G162" s="324"/>
      <c r="H162" s="299">
        <f>H163</f>
        <v>0</v>
      </c>
      <c r="I162" s="152"/>
    </row>
    <row r="163" spans="1:9" s="5" customFormat="1" ht="34.5" customHeight="1" hidden="1">
      <c r="A163" s="135"/>
      <c r="B163" s="270" t="s">
        <v>271</v>
      </c>
      <c r="C163" s="316" t="s">
        <v>229</v>
      </c>
      <c r="D163" s="11" t="s">
        <v>140</v>
      </c>
      <c r="E163" s="11" t="s">
        <v>147</v>
      </c>
      <c r="F163" s="11" t="s">
        <v>353</v>
      </c>
      <c r="G163" s="324"/>
      <c r="H163" s="299">
        <f>H164</f>
        <v>0</v>
      </c>
      <c r="I163" s="152"/>
    </row>
    <row r="164" spans="1:9" s="5" customFormat="1" ht="36.75" customHeight="1" hidden="1">
      <c r="A164" s="135"/>
      <c r="B164" s="270" t="s">
        <v>288</v>
      </c>
      <c r="C164" s="316" t="s">
        <v>229</v>
      </c>
      <c r="D164" s="11" t="s">
        <v>140</v>
      </c>
      <c r="E164" s="11" t="s">
        <v>147</v>
      </c>
      <c r="F164" s="11" t="s">
        <v>353</v>
      </c>
      <c r="G164" s="11" t="s">
        <v>284</v>
      </c>
      <c r="H164" s="299"/>
      <c r="I164" s="152"/>
    </row>
    <row r="165" spans="1:9" s="5" customFormat="1" ht="36.75" customHeight="1" hidden="1">
      <c r="A165" s="135"/>
      <c r="B165" s="270" t="s">
        <v>316</v>
      </c>
      <c r="C165" s="316" t="s">
        <v>229</v>
      </c>
      <c r="D165" s="11" t="s">
        <v>140</v>
      </c>
      <c r="E165" s="11" t="s">
        <v>147</v>
      </c>
      <c r="F165" s="11" t="s">
        <v>314</v>
      </c>
      <c r="G165" s="11"/>
      <c r="H165" s="299">
        <f>H166</f>
        <v>0</v>
      </c>
      <c r="I165" s="152"/>
    </row>
    <row r="166" spans="1:9" s="5" customFormat="1" ht="25.5" customHeight="1" hidden="1">
      <c r="A166" s="135"/>
      <c r="B166" s="270" t="s">
        <v>271</v>
      </c>
      <c r="C166" s="316" t="s">
        <v>229</v>
      </c>
      <c r="D166" s="11" t="s">
        <v>140</v>
      </c>
      <c r="E166" s="11" t="s">
        <v>147</v>
      </c>
      <c r="F166" s="11" t="s">
        <v>315</v>
      </c>
      <c r="G166" s="11"/>
      <c r="H166" s="299">
        <f>H167</f>
        <v>0</v>
      </c>
      <c r="I166" s="152"/>
    </row>
    <row r="167" spans="1:9" s="5" customFormat="1" ht="36.75" customHeight="1" hidden="1">
      <c r="A167" s="135"/>
      <c r="B167" s="270" t="s">
        <v>288</v>
      </c>
      <c r="C167" s="316" t="s">
        <v>229</v>
      </c>
      <c r="D167" s="11" t="s">
        <v>140</v>
      </c>
      <c r="E167" s="11" t="s">
        <v>147</v>
      </c>
      <c r="F167" s="11" t="s">
        <v>315</v>
      </c>
      <c r="G167" s="11" t="s">
        <v>283</v>
      </c>
      <c r="H167" s="299"/>
      <c r="I167" s="152"/>
    </row>
    <row r="168" spans="1:9" s="5" customFormat="1" ht="36.75" customHeight="1" hidden="1">
      <c r="A168" s="135"/>
      <c r="B168" s="270" t="s">
        <v>319</v>
      </c>
      <c r="C168" s="316" t="s">
        <v>229</v>
      </c>
      <c r="D168" s="11" t="s">
        <v>140</v>
      </c>
      <c r="E168" s="11" t="s">
        <v>147</v>
      </c>
      <c r="F168" s="11" t="s">
        <v>317</v>
      </c>
      <c r="G168" s="11"/>
      <c r="H168" s="299">
        <f>H169</f>
        <v>0</v>
      </c>
      <c r="I168" s="152"/>
    </row>
    <row r="169" spans="1:9" s="5" customFormat="1" ht="50.25" customHeight="1" hidden="1">
      <c r="A169" s="135"/>
      <c r="B169" s="270" t="s">
        <v>320</v>
      </c>
      <c r="C169" s="316" t="s">
        <v>229</v>
      </c>
      <c r="D169" s="11" t="s">
        <v>140</v>
      </c>
      <c r="E169" s="11" t="s">
        <v>147</v>
      </c>
      <c r="F169" s="11" t="s">
        <v>318</v>
      </c>
      <c r="G169" s="11"/>
      <c r="H169" s="299">
        <f>H170</f>
        <v>0</v>
      </c>
      <c r="I169" s="152"/>
    </row>
    <row r="170" spans="1:9" s="5" customFormat="1" ht="36.75" customHeight="1" hidden="1">
      <c r="A170" s="135"/>
      <c r="B170" s="270" t="s">
        <v>287</v>
      </c>
      <c r="C170" s="316" t="s">
        <v>229</v>
      </c>
      <c r="D170" s="11" t="s">
        <v>140</v>
      </c>
      <c r="E170" s="11" t="s">
        <v>147</v>
      </c>
      <c r="F170" s="11" t="s">
        <v>318</v>
      </c>
      <c r="G170" s="11" t="s">
        <v>283</v>
      </c>
      <c r="H170" s="299"/>
      <c r="I170" s="152"/>
    </row>
    <row r="171" spans="1:9" s="5" customFormat="1" ht="36.75" customHeight="1" hidden="1">
      <c r="A171" s="135"/>
      <c r="B171" s="271" t="s">
        <v>270</v>
      </c>
      <c r="C171" s="316" t="s">
        <v>229</v>
      </c>
      <c r="D171" s="11" t="s">
        <v>140</v>
      </c>
      <c r="E171" s="11" t="s">
        <v>147</v>
      </c>
      <c r="F171" s="11" t="s">
        <v>245</v>
      </c>
      <c r="G171" s="11"/>
      <c r="H171" s="299">
        <f>H172</f>
        <v>0</v>
      </c>
      <c r="I171" s="152"/>
    </row>
    <row r="172" spans="1:9" s="5" customFormat="1" ht="54" customHeight="1" hidden="1">
      <c r="A172" s="135"/>
      <c r="B172" s="271" t="s">
        <v>339</v>
      </c>
      <c r="C172" s="316" t="s">
        <v>229</v>
      </c>
      <c r="D172" s="11" t="s">
        <v>140</v>
      </c>
      <c r="E172" s="11" t="s">
        <v>147</v>
      </c>
      <c r="F172" s="11" t="s">
        <v>338</v>
      </c>
      <c r="G172" s="11"/>
      <c r="H172" s="299">
        <f>H173</f>
        <v>0</v>
      </c>
      <c r="I172" s="152"/>
    </row>
    <row r="173" spans="1:9" s="5" customFormat="1" ht="36.75" customHeight="1" hidden="1">
      <c r="A173" s="135"/>
      <c r="B173" s="271" t="s">
        <v>271</v>
      </c>
      <c r="C173" s="316" t="s">
        <v>229</v>
      </c>
      <c r="D173" s="11" t="s">
        <v>140</v>
      </c>
      <c r="E173" s="11" t="s">
        <v>147</v>
      </c>
      <c r="F173" s="11" t="s">
        <v>340</v>
      </c>
      <c r="G173" s="11"/>
      <c r="H173" s="299">
        <f>H174</f>
        <v>0</v>
      </c>
      <c r="I173" s="152"/>
    </row>
    <row r="174" spans="1:9" s="5" customFormat="1" ht="36.75" customHeight="1" hidden="1">
      <c r="A174" s="135"/>
      <c r="B174" s="271" t="s">
        <v>288</v>
      </c>
      <c r="C174" s="316" t="s">
        <v>229</v>
      </c>
      <c r="D174" s="11" t="s">
        <v>140</v>
      </c>
      <c r="E174" s="11" t="s">
        <v>147</v>
      </c>
      <c r="F174" s="11" t="s">
        <v>340</v>
      </c>
      <c r="G174" s="11" t="s">
        <v>284</v>
      </c>
      <c r="H174" s="299"/>
      <c r="I174" s="259"/>
    </row>
    <row r="175" spans="1:9" s="5" customFormat="1" ht="70.5" customHeight="1">
      <c r="A175" s="135"/>
      <c r="B175" s="271" t="s">
        <v>9</v>
      </c>
      <c r="C175" s="316" t="s">
        <v>229</v>
      </c>
      <c r="D175" s="11" t="s">
        <v>140</v>
      </c>
      <c r="E175" s="11" t="s">
        <v>147</v>
      </c>
      <c r="F175" s="11" t="s">
        <v>497</v>
      </c>
      <c r="G175" s="11"/>
      <c r="H175" s="299">
        <f>H176</f>
        <v>344.4</v>
      </c>
      <c r="I175" s="259"/>
    </row>
    <row r="176" spans="1:9" s="5" customFormat="1" ht="67.5" customHeight="1">
      <c r="A176" s="135"/>
      <c r="B176" s="270" t="s">
        <v>287</v>
      </c>
      <c r="C176" s="316" t="s">
        <v>229</v>
      </c>
      <c r="D176" s="11" t="s">
        <v>140</v>
      </c>
      <c r="E176" s="11" t="s">
        <v>147</v>
      </c>
      <c r="F176" s="11" t="s">
        <v>497</v>
      </c>
      <c r="G176" s="11" t="s">
        <v>283</v>
      </c>
      <c r="H176" s="299">
        <v>344.4</v>
      </c>
      <c r="I176" s="259"/>
    </row>
    <row r="177" spans="1:9" s="5" customFormat="1" ht="69.75" customHeight="1">
      <c r="A177" s="135"/>
      <c r="B177" s="271" t="s">
        <v>9</v>
      </c>
      <c r="C177" s="316" t="s">
        <v>229</v>
      </c>
      <c r="D177" s="11" t="s">
        <v>140</v>
      </c>
      <c r="E177" s="11" t="s">
        <v>147</v>
      </c>
      <c r="F177" s="11" t="s">
        <v>498</v>
      </c>
      <c r="G177" s="11"/>
      <c r="H177" s="299">
        <f>H178</f>
        <v>46.9</v>
      </c>
      <c r="I177" s="259"/>
    </row>
    <row r="178" spans="1:9" s="5" customFormat="1" ht="69.75" customHeight="1">
      <c r="A178" s="135"/>
      <c r="B178" s="270" t="s">
        <v>287</v>
      </c>
      <c r="C178" s="316" t="s">
        <v>229</v>
      </c>
      <c r="D178" s="11" t="s">
        <v>140</v>
      </c>
      <c r="E178" s="11" t="s">
        <v>147</v>
      </c>
      <c r="F178" s="11" t="s">
        <v>498</v>
      </c>
      <c r="G178" s="11" t="s">
        <v>283</v>
      </c>
      <c r="H178" s="299">
        <v>46.9</v>
      </c>
      <c r="I178" s="259"/>
    </row>
    <row r="179" spans="1:13" ht="18.75">
      <c r="A179" s="134"/>
      <c r="B179" s="276" t="s">
        <v>187</v>
      </c>
      <c r="C179" s="316" t="s">
        <v>229</v>
      </c>
      <c r="D179" s="325" t="s">
        <v>139</v>
      </c>
      <c r="E179" s="326"/>
      <c r="F179" s="326"/>
      <c r="G179" s="326"/>
      <c r="H179" s="251">
        <f aca="true" t="shared" si="1" ref="H179:H184">H180</f>
        <v>40</v>
      </c>
      <c r="I179" s="319"/>
      <c r="J179" s="5"/>
      <c r="K179" s="5"/>
      <c r="L179" s="5"/>
      <c r="M179" s="1"/>
    </row>
    <row r="180" spans="1:13" ht="18.75">
      <c r="A180" s="135"/>
      <c r="B180" s="270" t="s">
        <v>246</v>
      </c>
      <c r="C180" s="316" t="s">
        <v>229</v>
      </c>
      <c r="D180" s="326" t="s">
        <v>139</v>
      </c>
      <c r="E180" s="326" t="s">
        <v>148</v>
      </c>
      <c r="F180" s="326"/>
      <c r="G180" s="327"/>
      <c r="H180" s="299">
        <f t="shared" si="1"/>
        <v>40</v>
      </c>
      <c r="I180" s="319"/>
      <c r="J180" s="5"/>
      <c r="K180" s="5"/>
      <c r="L180" s="5"/>
      <c r="M180" s="1"/>
    </row>
    <row r="181" spans="1:13" ht="31.5">
      <c r="A181" s="135"/>
      <c r="B181" s="270" t="s">
        <v>369</v>
      </c>
      <c r="C181" s="316" t="s">
        <v>229</v>
      </c>
      <c r="D181" s="326" t="s">
        <v>139</v>
      </c>
      <c r="E181" s="326" t="s">
        <v>148</v>
      </c>
      <c r="F181" s="326" t="s">
        <v>406</v>
      </c>
      <c r="G181" s="327"/>
      <c r="H181" s="299">
        <f t="shared" si="1"/>
        <v>40</v>
      </c>
      <c r="I181" s="319"/>
      <c r="J181" s="5"/>
      <c r="K181" s="5"/>
      <c r="L181" s="5"/>
      <c r="M181" s="1"/>
    </row>
    <row r="182" spans="1:13" ht="18.75">
      <c r="A182" s="135"/>
      <c r="B182" s="270" t="s">
        <v>445</v>
      </c>
      <c r="C182" s="316" t="s">
        <v>229</v>
      </c>
      <c r="D182" s="326" t="s">
        <v>139</v>
      </c>
      <c r="E182" s="326" t="s">
        <v>148</v>
      </c>
      <c r="F182" s="326" t="s">
        <v>407</v>
      </c>
      <c r="G182" s="327"/>
      <c r="H182" s="299">
        <f t="shared" si="1"/>
        <v>40</v>
      </c>
      <c r="I182" s="319"/>
      <c r="J182" s="5"/>
      <c r="K182" s="5"/>
      <c r="L182" s="5"/>
      <c r="M182" s="1"/>
    </row>
    <row r="183" spans="1:13" ht="34.5" customHeight="1">
      <c r="A183" s="135"/>
      <c r="B183" s="270" t="s">
        <v>478</v>
      </c>
      <c r="C183" s="316" t="s">
        <v>229</v>
      </c>
      <c r="D183" s="326" t="s">
        <v>139</v>
      </c>
      <c r="E183" s="326" t="s">
        <v>148</v>
      </c>
      <c r="F183" s="326" t="s">
        <v>479</v>
      </c>
      <c r="G183" s="327"/>
      <c r="H183" s="299">
        <f t="shared" si="1"/>
        <v>40</v>
      </c>
      <c r="I183" s="319"/>
      <c r="J183" s="5"/>
      <c r="K183" s="5"/>
      <c r="L183" s="5"/>
      <c r="M183" s="1"/>
    </row>
    <row r="184" spans="1:13" ht="35.25" customHeight="1">
      <c r="A184" s="135"/>
      <c r="B184" s="270" t="s">
        <v>481</v>
      </c>
      <c r="C184" s="316" t="s">
        <v>229</v>
      </c>
      <c r="D184" s="326" t="s">
        <v>139</v>
      </c>
      <c r="E184" s="326" t="s">
        <v>148</v>
      </c>
      <c r="F184" s="326" t="s">
        <v>480</v>
      </c>
      <c r="G184" s="327"/>
      <c r="H184" s="299">
        <f t="shared" si="1"/>
        <v>40</v>
      </c>
      <c r="I184" s="319"/>
      <c r="J184" s="5"/>
      <c r="K184" s="5"/>
      <c r="L184" s="5"/>
      <c r="M184" s="1"/>
    </row>
    <row r="185" spans="1:13" ht="33.75" customHeight="1">
      <c r="A185" s="135"/>
      <c r="B185" s="270" t="s">
        <v>410</v>
      </c>
      <c r="C185" s="316" t="s">
        <v>229</v>
      </c>
      <c r="D185" s="326" t="s">
        <v>139</v>
      </c>
      <c r="E185" s="326" t="s">
        <v>148</v>
      </c>
      <c r="F185" s="326" t="s">
        <v>480</v>
      </c>
      <c r="G185" s="327" t="s">
        <v>284</v>
      </c>
      <c r="H185" s="299">
        <v>40</v>
      </c>
      <c r="I185" s="319"/>
      <c r="J185" s="5"/>
      <c r="K185" s="5"/>
      <c r="L185" s="5"/>
      <c r="M185" s="1"/>
    </row>
    <row r="186" spans="1:13" ht="24" customHeight="1">
      <c r="A186" s="135"/>
      <c r="B186" s="294" t="s">
        <v>181</v>
      </c>
      <c r="C186" s="294"/>
      <c r="D186" s="11"/>
      <c r="E186" s="11"/>
      <c r="F186" s="11"/>
      <c r="G186" s="11"/>
      <c r="H186" s="251">
        <f>H11+H19</f>
        <v>9358.900000000001</v>
      </c>
      <c r="I186" s="328"/>
      <c r="J186" s="329"/>
      <c r="K186" s="5"/>
      <c r="L186" s="5"/>
      <c r="M186" s="1"/>
    </row>
    <row r="187" spans="1:13" ht="15" customHeight="1">
      <c r="A187" s="138"/>
      <c r="B187" s="330"/>
      <c r="C187" s="330"/>
      <c r="D187" s="140"/>
      <c r="E187" s="140"/>
      <c r="F187" s="140"/>
      <c r="G187" s="140"/>
      <c r="H187" s="331"/>
      <c r="I187" s="331"/>
      <c r="J187" s="332"/>
      <c r="K187" s="329"/>
      <c r="L187" s="5"/>
      <c r="M187" s="1"/>
    </row>
    <row r="188" spans="1:13" ht="18.75">
      <c r="A188" s="138"/>
      <c r="B188" s="330"/>
      <c r="C188" s="330"/>
      <c r="D188" s="140"/>
      <c r="E188" s="140"/>
      <c r="F188" s="140"/>
      <c r="G188" s="140"/>
      <c r="H188" s="331"/>
      <c r="I188" s="331"/>
      <c r="J188" s="332"/>
      <c r="K188" s="329"/>
      <c r="L188" s="5"/>
      <c r="M188" s="1"/>
    </row>
    <row r="189" spans="1:12" s="13" customFormat="1" ht="18.75">
      <c r="A189" s="194"/>
      <c r="B189" s="333" t="s">
        <v>306</v>
      </c>
      <c r="C189" s="333"/>
      <c r="D189" s="334"/>
      <c r="E189" s="334"/>
      <c r="F189" s="334"/>
      <c r="G189" s="334"/>
      <c r="H189" s="334"/>
      <c r="I189" s="334"/>
      <c r="J189" s="334"/>
      <c r="K189" s="334"/>
      <c r="L189" s="334"/>
    </row>
    <row r="190" spans="1:12" s="13" customFormat="1" ht="18.75">
      <c r="A190" s="186"/>
      <c r="B190" s="335" t="s">
        <v>272</v>
      </c>
      <c r="C190" s="335"/>
      <c r="D190" s="334"/>
      <c r="E190" s="334"/>
      <c r="F190" s="334"/>
      <c r="G190" s="395" t="s">
        <v>261</v>
      </c>
      <c r="H190" s="395"/>
      <c r="I190" s="334"/>
      <c r="J190" s="334"/>
      <c r="K190" s="334"/>
      <c r="L190" s="334"/>
    </row>
    <row r="191" spans="2:12" ht="18.75">
      <c r="B191" s="41"/>
      <c r="C191" s="41"/>
      <c r="D191" s="329"/>
      <c r="E191" s="329"/>
      <c r="F191" s="329"/>
      <c r="G191" s="329"/>
      <c r="H191" s="106"/>
      <c r="I191" s="106"/>
      <c r="J191" s="5"/>
      <c r="K191" s="329"/>
      <c r="L191" s="336"/>
    </row>
    <row r="192" spans="2:12" ht="15.75">
      <c r="B192" s="337"/>
      <c r="C192" s="337"/>
      <c r="D192" s="329"/>
      <c r="E192" s="329"/>
      <c r="F192" s="329"/>
      <c r="G192" s="329"/>
      <c r="H192" s="338"/>
      <c r="I192" s="338"/>
      <c r="J192" s="5"/>
      <c r="K192" s="5"/>
      <c r="L192" s="339"/>
    </row>
    <row r="193" spans="2:12" ht="15.75">
      <c r="B193" s="337"/>
      <c r="C193" s="337"/>
      <c r="D193" s="329"/>
      <c r="E193" s="329"/>
      <c r="F193" s="329"/>
      <c r="G193" s="329"/>
      <c r="H193" s="338"/>
      <c r="I193" s="338"/>
      <c r="J193" s="5"/>
      <c r="K193" s="5"/>
      <c r="L193" s="339"/>
    </row>
    <row r="194" spans="2:12" ht="15.75">
      <c r="B194" s="337"/>
      <c r="C194" s="337"/>
      <c r="D194" s="329"/>
      <c r="E194" s="329"/>
      <c r="F194" s="329"/>
      <c r="G194" s="329"/>
      <c r="H194" s="338"/>
      <c r="I194" s="338"/>
      <c r="J194" s="5"/>
      <c r="K194" s="5"/>
      <c r="L194" s="339"/>
    </row>
    <row r="195" spans="2:12" ht="15.75">
      <c r="B195" s="337"/>
      <c r="C195" s="337"/>
      <c r="D195" s="329"/>
      <c r="E195" s="329"/>
      <c r="F195" s="329"/>
      <c r="G195" s="329"/>
      <c r="H195" s="338"/>
      <c r="I195" s="338"/>
      <c r="J195" s="5"/>
      <c r="K195" s="5"/>
      <c r="L195" s="339"/>
    </row>
    <row r="196" spans="2:12" ht="15.75">
      <c r="B196" s="337"/>
      <c r="C196" s="337"/>
      <c r="D196" s="329"/>
      <c r="E196" s="329"/>
      <c r="F196" s="329"/>
      <c r="G196" s="329"/>
      <c r="H196" s="338"/>
      <c r="I196" s="338"/>
      <c r="J196" s="5"/>
      <c r="K196" s="5"/>
      <c r="L196" s="339"/>
    </row>
    <row r="197" spans="2:12" ht="15.75">
      <c r="B197" s="337"/>
      <c r="C197" s="337"/>
      <c r="D197" s="329"/>
      <c r="E197" s="329"/>
      <c r="F197" s="329"/>
      <c r="G197" s="329"/>
      <c r="H197" s="338"/>
      <c r="I197" s="338"/>
      <c r="J197" s="5"/>
      <c r="K197" s="5"/>
      <c r="L197" s="339"/>
    </row>
    <row r="198" spans="2:12" ht="15.75">
      <c r="B198" s="337"/>
      <c r="C198" s="337"/>
      <c r="D198" s="329"/>
      <c r="E198" s="329"/>
      <c r="F198" s="329"/>
      <c r="G198" s="329"/>
      <c r="H198" s="338"/>
      <c r="I198" s="338"/>
      <c r="J198" s="5"/>
      <c r="K198" s="5"/>
      <c r="L198" s="339"/>
    </row>
    <row r="199" spans="2:12" ht="15.75">
      <c r="B199" s="337"/>
      <c r="C199" s="337"/>
      <c r="D199" s="329"/>
      <c r="E199" s="329"/>
      <c r="F199" s="329"/>
      <c r="G199" s="329"/>
      <c r="H199" s="338"/>
      <c r="I199" s="338"/>
      <c r="J199" s="5"/>
      <c r="K199" s="5"/>
      <c r="L199" s="339"/>
    </row>
    <row r="200" spans="2:12" ht="15.75">
      <c r="B200" s="337"/>
      <c r="C200" s="337"/>
      <c r="D200" s="329"/>
      <c r="E200" s="329"/>
      <c r="F200" s="329"/>
      <c r="G200" s="329"/>
      <c r="H200" s="338"/>
      <c r="I200" s="338"/>
      <c r="J200" s="5"/>
      <c r="K200" s="5"/>
      <c r="L200" s="339"/>
    </row>
    <row r="201" spans="2:12" ht="15.75">
      <c r="B201" s="337"/>
      <c r="C201" s="337"/>
      <c r="D201" s="329"/>
      <c r="E201" s="329"/>
      <c r="F201" s="329"/>
      <c r="G201" s="329"/>
      <c r="H201" s="338"/>
      <c r="I201" s="338"/>
      <c r="J201" s="5"/>
      <c r="K201" s="5"/>
      <c r="L201" s="339"/>
    </row>
    <row r="202" spans="2:12" ht="15.75">
      <c r="B202" s="337"/>
      <c r="C202" s="337"/>
      <c r="D202" s="329"/>
      <c r="E202" s="329"/>
      <c r="F202" s="329"/>
      <c r="G202" s="329"/>
      <c r="H202" s="338"/>
      <c r="I202" s="338"/>
      <c r="J202" s="5"/>
      <c r="K202" s="5"/>
      <c r="L202" s="339"/>
    </row>
    <row r="203" spans="2:12" ht="15.75">
      <c r="B203" s="337"/>
      <c r="C203" s="337"/>
      <c r="D203" s="329"/>
      <c r="E203" s="329"/>
      <c r="F203" s="329"/>
      <c r="G203" s="329"/>
      <c r="H203" s="338"/>
      <c r="I203" s="338"/>
      <c r="J203" s="5"/>
      <c r="K203" s="5"/>
      <c r="L203" s="339"/>
    </row>
    <row r="204" spans="2:12" ht="15.75">
      <c r="B204" s="337"/>
      <c r="C204" s="337"/>
      <c r="D204" s="329"/>
      <c r="E204" s="329"/>
      <c r="F204" s="329"/>
      <c r="G204" s="329"/>
      <c r="H204" s="338"/>
      <c r="I204" s="338"/>
      <c r="J204" s="5"/>
      <c r="K204" s="5"/>
      <c r="L204" s="339"/>
    </row>
    <row r="205" spans="2:12" ht="15.75">
      <c r="B205" s="337"/>
      <c r="C205" s="337"/>
      <c r="D205" s="329"/>
      <c r="E205" s="329"/>
      <c r="F205" s="329"/>
      <c r="G205" s="329"/>
      <c r="H205" s="338"/>
      <c r="I205" s="338"/>
      <c r="J205" s="5"/>
      <c r="K205" s="5"/>
      <c r="L205" s="339"/>
    </row>
    <row r="206" spans="2:12" ht="15.75">
      <c r="B206" s="337"/>
      <c r="C206" s="337"/>
      <c r="D206" s="329"/>
      <c r="E206" s="329"/>
      <c r="F206" s="329"/>
      <c r="G206" s="329"/>
      <c r="H206" s="338"/>
      <c r="I206" s="338"/>
      <c r="J206" s="5"/>
      <c r="K206" s="5"/>
      <c r="L206" s="339"/>
    </row>
    <row r="207" spans="2:12" ht="15.75">
      <c r="B207" s="337"/>
      <c r="C207" s="337"/>
      <c r="D207" s="329"/>
      <c r="E207" s="329"/>
      <c r="F207" s="329"/>
      <c r="G207" s="329"/>
      <c r="H207" s="338"/>
      <c r="I207" s="338"/>
      <c r="J207" s="5"/>
      <c r="K207" s="5"/>
      <c r="L207" s="339"/>
    </row>
    <row r="208" spans="2:12" ht="15.75">
      <c r="B208" s="337"/>
      <c r="C208" s="337"/>
      <c r="D208" s="329"/>
      <c r="E208" s="329"/>
      <c r="F208" s="329"/>
      <c r="G208" s="329"/>
      <c r="H208" s="338"/>
      <c r="I208" s="338"/>
      <c r="J208" s="5"/>
      <c r="K208" s="5"/>
      <c r="L208" s="339"/>
    </row>
    <row r="209" spans="2:12" ht="15.75">
      <c r="B209" s="337"/>
      <c r="C209" s="337"/>
      <c r="D209" s="329"/>
      <c r="E209" s="329"/>
      <c r="F209" s="329"/>
      <c r="G209" s="329"/>
      <c r="H209" s="338"/>
      <c r="I209" s="338"/>
      <c r="J209" s="5"/>
      <c r="K209" s="5"/>
      <c r="L209" s="339"/>
    </row>
    <row r="210" spans="2:12" ht="15.75">
      <c r="B210" s="337"/>
      <c r="C210" s="337"/>
      <c r="D210" s="329"/>
      <c r="E210" s="329"/>
      <c r="F210" s="329"/>
      <c r="G210" s="329"/>
      <c r="H210" s="338"/>
      <c r="I210" s="338"/>
      <c r="J210" s="5"/>
      <c r="K210" s="5"/>
      <c r="L210" s="339"/>
    </row>
    <row r="211" spans="2:12" ht="15.75">
      <c r="B211" s="337"/>
      <c r="C211" s="337"/>
      <c r="D211" s="329"/>
      <c r="E211" s="329"/>
      <c r="F211" s="329"/>
      <c r="G211" s="329"/>
      <c r="H211" s="338"/>
      <c r="I211" s="338"/>
      <c r="J211" s="5"/>
      <c r="K211" s="5"/>
      <c r="L211" s="339"/>
    </row>
    <row r="212" spans="2:12" ht="15.75">
      <c r="B212" s="337"/>
      <c r="C212" s="337"/>
      <c r="D212" s="329"/>
      <c r="E212" s="329"/>
      <c r="F212" s="329"/>
      <c r="G212" s="329"/>
      <c r="H212" s="338"/>
      <c r="I212" s="338"/>
      <c r="J212" s="5"/>
      <c r="K212" s="5"/>
      <c r="L212" s="339"/>
    </row>
    <row r="213" spans="2:12" ht="15.75">
      <c r="B213" s="337"/>
      <c r="C213" s="337"/>
      <c r="D213" s="329"/>
      <c r="E213" s="329"/>
      <c r="F213" s="329"/>
      <c r="G213" s="329"/>
      <c r="H213" s="338"/>
      <c r="I213" s="338"/>
      <c r="J213" s="5"/>
      <c r="K213" s="5"/>
      <c r="L213" s="339"/>
    </row>
    <row r="214" spans="2:12" ht="15.75">
      <c r="B214" s="337"/>
      <c r="C214" s="337"/>
      <c r="D214" s="329"/>
      <c r="E214" s="329"/>
      <c r="F214" s="329"/>
      <c r="G214" s="329"/>
      <c r="H214" s="338"/>
      <c r="I214" s="338"/>
      <c r="J214" s="5"/>
      <c r="K214" s="5"/>
      <c r="L214" s="339"/>
    </row>
  </sheetData>
  <mergeCells count="7">
    <mergeCell ref="J33:L33"/>
    <mergeCell ref="G190:H190"/>
    <mergeCell ref="B1:H1"/>
    <mergeCell ref="B2:H2"/>
    <mergeCell ref="A5:H5"/>
    <mergeCell ref="H8:H9"/>
    <mergeCell ref="G7:H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1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34.75390625" style="46" customWidth="1"/>
    <col min="2" max="2" width="68.25390625" style="46" customWidth="1"/>
    <col min="3" max="3" width="16.25390625" style="46" customWidth="1"/>
    <col min="4" max="4" width="9.125" style="46" customWidth="1"/>
    <col min="5" max="5" width="17.75390625" style="47" customWidth="1"/>
    <col min="6" max="6" width="19.875" style="47" customWidth="1"/>
    <col min="7" max="7" width="10.875" style="47" bestFit="1" customWidth="1"/>
    <col min="8" max="16384" width="9.125" style="47" customWidth="1"/>
  </cols>
  <sheetData>
    <row r="1" spans="1:3" ht="18.75">
      <c r="A1" s="214"/>
      <c r="B1" s="396" t="s">
        <v>311</v>
      </c>
      <c r="C1" s="396"/>
    </row>
    <row r="2" spans="2:3" ht="18.75">
      <c r="B2" s="399" t="s">
        <v>5</v>
      </c>
      <c r="C2" s="399"/>
    </row>
    <row r="3" ht="17.25" customHeight="1"/>
    <row r="4" ht="18" customHeight="1"/>
    <row r="5" spans="1:5" ht="60" customHeight="1">
      <c r="A5" s="397" t="s">
        <v>482</v>
      </c>
      <c r="B5" s="398"/>
      <c r="C5" s="398"/>
      <c r="E5" s="48"/>
    </row>
    <row r="6" spans="5:6" ht="18.75">
      <c r="E6" s="49"/>
      <c r="F6" s="50"/>
    </row>
    <row r="7" ht="18.75">
      <c r="C7" s="44" t="s">
        <v>199</v>
      </c>
    </row>
    <row r="8" spans="1:6" ht="63.75">
      <c r="A8" s="27" t="s">
        <v>167</v>
      </c>
      <c r="B8" s="51" t="s">
        <v>126</v>
      </c>
      <c r="C8" s="52" t="s">
        <v>135</v>
      </c>
      <c r="E8" s="53"/>
      <c r="F8" s="53"/>
    </row>
    <row r="9" spans="1:6" ht="18" customHeight="1">
      <c r="A9" s="143">
        <v>1</v>
      </c>
      <c r="B9" s="144">
        <v>2</v>
      </c>
      <c r="C9" s="145">
        <v>3</v>
      </c>
      <c r="E9" s="53"/>
      <c r="F9" s="53"/>
    </row>
    <row r="10" spans="1:6" s="46" customFormat="1" ht="37.5">
      <c r="A10" s="237" t="s">
        <v>124</v>
      </c>
      <c r="B10" s="238" t="s">
        <v>123</v>
      </c>
      <c r="C10" s="255">
        <f>C11</f>
        <v>0</v>
      </c>
      <c r="E10" s="54"/>
      <c r="F10" s="55"/>
    </row>
    <row r="11" spans="1:7" s="56" customFormat="1" ht="42" customHeight="1">
      <c r="A11" s="40" t="s">
        <v>134</v>
      </c>
      <c r="B11" s="239" t="s">
        <v>207</v>
      </c>
      <c r="C11" s="256">
        <f>C16-C12</f>
        <v>0</v>
      </c>
      <c r="F11" s="57"/>
      <c r="G11" s="58"/>
    </row>
    <row r="12" spans="1:3" s="48" customFormat="1" ht="26.25" customHeight="1">
      <c r="A12" s="240" t="s">
        <v>129</v>
      </c>
      <c r="B12" s="241" t="s">
        <v>116</v>
      </c>
      <c r="C12" s="257">
        <f>C13</f>
        <v>9358.9</v>
      </c>
    </row>
    <row r="13" spans="1:3" s="48" customFormat="1" ht="26.25" customHeight="1">
      <c r="A13" s="242" t="s">
        <v>128</v>
      </c>
      <c r="B13" s="243" t="s">
        <v>117</v>
      </c>
      <c r="C13" s="258">
        <f>C14</f>
        <v>9358.9</v>
      </c>
    </row>
    <row r="14" spans="1:3" s="48" customFormat="1" ht="25.5" customHeight="1">
      <c r="A14" s="242" t="s">
        <v>127</v>
      </c>
      <c r="B14" s="243" t="s">
        <v>118</v>
      </c>
      <c r="C14" s="258">
        <f>C15</f>
        <v>9358.9</v>
      </c>
    </row>
    <row r="15" spans="1:3" s="48" customFormat="1" ht="37.5" customHeight="1">
      <c r="A15" s="242" t="s">
        <v>234</v>
      </c>
      <c r="B15" s="244" t="s">
        <v>15</v>
      </c>
      <c r="C15" s="258">
        <f>'прил. 2  '!C25+'прил. 2  '!C24</f>
        <v>9358.9</v>
      </c>
    </row>
    <row r="16" spans="1:3" s="48" customFormat="1" ht="22.5" customHeight="1">
      <c r="A16" s="240" t="s">
        <v>130</v>
      </c>
      <c r="B16" s="241" t="s">
        <v>131</v>
      </c>
      <c r="C16" s="257">
        <f>C17</f>
        <v>9358.900000000001</v>
      </c>
    </row>
    <row r="17" spans="1:3" s="48" customFormat="1" ht="22.5" customHeight="1">
      <c r="A17" s="242" t="s">
        <v>132</v>
      </c>
      <c r="B17" s="243" t="s">
        <v>179</v>
      </c>
      <c r="C17" s="258">
        <f>C18</f>
        <v>9358.900000000001</v>
      </c>
    </row>
    <row r="18" spans="1:3" s="48" customFormat="1" ht="22.5" customHeight="1">
      <c r="A18" s="242" t="s">
        <v>133</v>
      </c>
      <c r="B18" s="243" t="s">
        <v>180</v>
      </c>
      <c r="C18" s="258">
        <f>C19</f>
        <v>9358.900000000001</v>
      </c>
    </row>
    <row r="19" spans="1:3" s="48" customFormat="1" ht="37.5">
      <c r="A19" s="242" t="s">
        <v>235</v>
      </c>
      <c r="B19" s="244" t="s">
        <v>16</v>
      </c>
      <c r="C19" s="258">
        <f>'прил.6 (ведом)'!H186+'прил. 2  '!C24</f>
        <v>9358.900000000001</v>
      </c>
    </row>
    <row r="20" spans="1:5" s="48" customFormat="1" ht="22.5" customHeight="1">
      <c r="A20" s="28"/>
      <c r="B20" s="130"/>
      <c r="C20" s="131"/>
      <c r="E20" s="77"/>
    </row>
    <row r="21" spans="1:4" s="60" customFormat="1" ht="15.75">
      <c r="A21" s="59"/>
      <c r="B21" s="48"/>
      <c r="C21" s="48"/>
      <c r="D21" s="48"/>
    </row>
    <row r="22" spans="1:3" s="13" customFormat="1" ht="18.75">
      <c r="A22" s="194" t="s">
        <v>273</v>
      </c>
      <c r="B22" s="38"/>
      <c r="C22" s="69"/>
    </row>
    <row r="23" spans="1:3" s="13" customFormat="1" ht="18.75">
      <c r="A23" s="186" t="s">
        <v>272</v>
      </c>
      <c r="B23" s="12"/>
      <c r="C23" s="66" t="s">
        <v>261</v>
      </c>
    </row>
  </sheetData>
  <mergeCells count="3">
    <mergeCell ref="B1:C1"/>
    <mergeCell ref="A5:C5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18"/>
  <sheetViews>
    <sheetView view="pageBreakPreview" zoomScale="85" zoomScaleNormal="90" zoomScaleSheetLayoutView="85" zoomScalePageLayoutView="0" workbookViewId="0" topLeftCell="A1">
      <selection activeCell="B7" sqref="B7"/>
    </sheetView>
  </sheetViews>
  <sheetFormatPr defaultColWidth="9.00390625" defaultRowHeight="12.75" outlineLevelCol="1"/>
  <cols>
    <col min="1" max="1" width="7.125" style="13" customWidth="1" outlineLevel="1"/>
    <col min="2" max="2" width="71.00390625" style="17" customWidth="1" outlineLevel="1"/>
    <col min="3" max="3" width="13.00390625" style="65" customWidth="1" outlineLevel="1"/>
    <col min="4" max="4" width="18.25390625" style="1" customWidth="1"/>
    <col min="5" max="5" width="13.25390625" style="1" customWidth="1"/>
    <col min="6" max="16384" width="9.125" style="1" customWidth="1"/>
  </cols>
  <sheetData>
    <row r="1" spans="1:4" ht="21.75" customHeight="1">
      <c r="A1" s="213"/>
      <c r="B1" s="400" t="s">
        <v>375</v>
      </c>
      <c r="C1" s="400"/>
      <c r="D1" s="202"/>
    </row>
    <row r="2" spans="2:4" ht="27.75" customHeight="1">
      <c r="B2" s="400" t="s">
        <v>6</v>
      </c>
      <c r="C2" s="400"/>
      <c r="D2" s="202"/>
    </row>
    <row r="4" spans="1:2" ht="18.75">
      <c r="A4" s="21"/>
      <c r="B4" s="36"/>
    </row>
    <row r="5" spans="1:4" ht="42.75" customHeight="1">
      <c r="A5" s="368" t="s">
        <v>483</v>
      </c>
      <c r="B5" s="368"/>
      <c r="C5" s="368"/>
      <c r="D5" s="202"/>
    </row>
    <row r="6" spans="1:4" ht="18.75">
      <c r="A6" s="142"/>
      <c r="B6" s="141"/>
      <c r="C6" s="141"/>
      <c r="D6" s="141"/>
    </row>
    <row r="7" spans="1:3" ht="18.75">
      <c r="A7" s="21"/>
      <c r="B7" s="18"/>
      <c r="C7" s="72" t="s">
        <v>199</v>
      </c>
    </row>
    <row r="8" spans="1:3" ht="15.75" customHeight="1">
      <c r="A8" s="403" t="s">
        <v>274</v>
      </c>
      <c r="B8" s="405" t="s">
        <v>281</v>
      </c>
      <c r="C8" s="401" t="s">
        <v>135</v>
      </c>
    </row>
    <row r="9" spans="1:3" ht="17.25" customHeight="1">
      <c r="A9" s="404"/>
      <c r="B9" s="406"/>
      <c r="C9" s="402"/>
    </row>
    <row r="10" spans="1:3" ht="18.75">
      <c r="A10" s="20">
        <v>1</v>
      </c>
      <c r="B10" s="23" t="s">
        <v>168</v>
      </c>
      <c r="C10" s="75">
        <v>3</v>
      </c>
    </row>
    <row r="11" spans="1:3" ht="18.75">
      <c r="A11" s="20"/>
      <c r="B11" s="118" t="s">
        <v>276</v>
      </c>
      <c r="C11" s="203">
        <f>C12</f>
        <v>55.9</v>
      </c>
    </row>
    <row r="12" spans="1:3" ht="42.75" customHeight="1">
      <c r="A12" s="20"/>
      <c r="B12" s="245" t="s">
        <v>294</v>
      </c>
      <c r="C12" s="203">
        <f>C13+C14</f>
        <v>55.9</v>
      </c>
    </row>
    <row r="13" spans="1:3" ht="41.25" customHeight="1">
      <c r="A13" s="204">
        <v>1</v>
      </c>
      <c r="B13" s="234" t="s">
        <v>64</v>
      </c>
      <c r="C13" s="236">
        <v>10.9</v>
      </c>
    </row>
    <row r="14" spans="1:3" ht="39.75" customHeight="1">
      <c r="A14" s="204">
        <v>2</v>
      </c>
      <c r="B14" s="234" t="s">
        <v>275</v>
      </c>
      <c r="C14" s="236">
        <v>45</v>
      </c>
    </row>
    <row r="15" spans="1:4" ht="18.75">
      <c r="A15" s="21"/>
      <c r="B15" s="127"/>
      <c r="C15" s="67"/>
      <c r="D15" s="67"/>
    </row>
    <row r="16" spans="1:4" ht="18.75">
      <c r="A16" s="21"/>
      <c r="B16" s="127"/>
      <c r="C16" s="67"/>
      <c r="D16" s="67"/>
    </row>
    <row r="17" spans="1:3" s="13" customFormat="1" ht="18.75">
      <c r="A17" s="194" t="s">
        <v>273</v>
      </c>
      <c r="B17" s="38"/>
      <c r="C17" s="69"/>
    </row>
    <row r="18" spans="1:3" s="13" customFormat="1" ht="18.75">
      <c r="A18" s="186" t="s">
        <v>272</v>
      </c>
      <c r="B18" s="12"/>
      <c r="C18" s="66" t="s">
        <v>261</v>
      </c>
    </row>
  </sheetData>
  <sheetProtection/>
  <mergeCells count="6">
    <mergeCell ref="B1:C1"/>
    <mergeCell ref="B2:C2"/>
    <mergeCell ref="C8:C9"/>
    <mergeCell ref="A8:A9"/>
    <mergeCell ref="B8:B9"/>
    <mergeCell ref="A5:C5"/>
  </mergeCells>
  <printOptions horizontalCentered="1"/>
  <pageMargins left="0.5905511811023623" right="0" top="0.3937007874015748" bottom="0" header="0.1968503937007874" footer="0"/>
  <pageSetup blackAndWhite="1" fitToHeight="2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29"/>
  <sheetViews>
    <sheetView zoomScale="75" zoomScaleNormal="75" zoomScaleSheetLayoutView="75" zoomScalePageLayoutView="0" workbookViewId="0" topLeftCell="A1">
      <selection activeCell="K13" sqref="K13"/>
    </sheetView>
  </sheetViews>
  <sheetFormatPr defaultColWidth="9.00390625" defaultRowHeight="12.75"/>
  <cols>
    <col min="1" max="1" width="2.75390625" style="42" customWidth="1"/>
    <col min="2" max="2" width="6.25390625" style="42" customWidth="1"/>
    <col min="3" max="8" width="9.125" style="42" customWidth="1"/>
    <col min="9" max="9" width="17.75390625" style="42" customWidth="1"/>
    <col min="10" max="10" width="6.375" style="42" hidden="1" customWidth="1"/>
    <col min="11" max="11" width="29.625" style="42" customWidth="1"/>
    <col min="12" max="12" width="19.75390625" style="42" customWidth="1"/>
    <col min="13" max="16384" width="9.125" style="42" customWidth="1"/>
  </cols>
  <sheetData>
    <row r="1" ht="18.75">
      <c r="K1" s="43"/>
    </row>
    <row r="2" spans="5:12" ht="18.75">
      <c r="E2" s="407" t="s">
        <v>376</v>
      </c>
      <c r="F2" s="407"/>
      <c r="G2" s="407"/>
      <c r="H2" s="407"/>
      <c r="I2" s="407"/>
      <c r="J2" s="407"/>
      <c r="K2" s="407"/>
      <c r="L2" s="68"/>
    </row>
    <row r="3" spans="7:11" ht="18.75">
      <c r="G3" s="399" t="s">
        <v>7</v>
      </c>
      <c r="H3" s="399"/>
      <c r="I3" s="399"/>
      <c r="J3" s="399"/>
      <c r="K3" s="399"/>
    </row>
    <row r="5" spans="2:12" ht="18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3" ht="18.75">
      <c r="B6" s="411" t="s">
        <v>99</v>
      </c>
      <c r="C6" s="411"/>
      <c r="D6" s="411"/>
      <c r="E6" s="411"/>
      <c r="F6" s="411"/>
      <c r="G6" s="411"/>
      <c r="H6" s="411"/>
      <c r="I6" s="411"/>
      <c r="J6" s="411"/>
      <c r="K6" s="411"/>
      <c r="L6" s="199"/>
      <c r="M6" s="43"/>
    </row>
    <row r="7" spans="2:13" ht="18.75">
      <c r="B7" s="411" t="s">
        <v>63</v>
      </c>
      <c r="C7" s="411"/>
      <c r="D7" s="411"/>
      <c r="E7" s="411"/>
      <c r="F7" s="411"/>
      <c r="G7" s="411"/>
      <c r="H7" s="411"/>
      <c r="I7" s="411"/>
      <c r="J7" s="411"/>
      <c r="K7" s="411"/>
      <c r="L7" s="199"/>
      <c r="M7" s="43"/>
    </row>
    <row r="8" spans="2:12" ht="18.75"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199"/>
    </row>
    <row r="10" spans="2:12" ht="18.75">
      <c r="B10" s="408"/>
      <c r="C10" s="408"/>
      <c r="D10" s="408"/>
      <c r="E10" s="408"/>
      <c r="F10" s="408"/>
      <c r="G10" s="408"/>
      <c r="K10" s="200" t="s">
        <v>238</v>
      </c>
      <c r="L10" s="183"/>
    </row>
    <row r="11" spans="2:12" ht="28.5" customHeight="1">
      <c r="B11" s="416" t="s">
        <v>150</v>
      </c>
      <c r="C11" s="418" t="s">
        <v>96</v>
      </c>
      <c r="D11" s="419"/>
      <c r="E11" s="419"/>
      <c r="F11" s="419"/>
      <c r="G11" s="419"/>
      <c r="H11" s="419"/>
      <c r="I11" s="419"/>
      <c r="J11" s="420"/>
      <c r="K11" s="409" t="s">
        <v>95</v>
      </c>
      <c r="L11" s="198"/>
    </row>
    <row r="12" spans="2:11" ht="18.75">
      <c r="B12" s="417"/>
      <c r="C12" s="421"/>
      <c r="D12" s="422"/>
      <c r="E12" s="422"/>
      <c r="F12" s="422"/>
      <c r="G12" s="422"/>
      <c r="H12" s="422"/>
      <c r="I12" s="422"/>
      <c r="J12" s="423"/>
      <c r="K12" s="410"/>
    </row>
    <row r="13" spans="2:11" ht="19.5" thickBot="1">
      <c r="B13" s="84">
        <v>1</v>
      </c>
      <c r="C13" s="424">
        <v>2</v>
      </c>
      <c r="D13" s="425"/>
      <c r="E13" s="425"/>
      <c r="F13" s="425"/>
      <c r="G13" s="425"/>
      <c r="H13" s="425"/>
      <c r="I13" s="426"/>
      <c r="J13" s="96"/>
      <c r="K13" s="86">
        <v>3</v>
      </c>
    </row>
    <row r="14" spans="2:11" ht="42" customHeight="1">
      <c r="B14" s="97" t="s">
        <v>182</v>
      </c>
      <c r="C14" s="427" t="s">
        <v>263</v>
      </c>
      <c r="D14" s="428"/>
      <c r="E14" s="428"/>
      <c r="F14" s="428"/>
      <c r="G14" s="428"/>
      <c r="H14" s="428"/>
      <c r="I14" s="429"/>
      <c r="J14" s="98"/>
      <c r="K14" s="91">
        <v>0</v>
      </c>
    </row>
    <row r="15" spans="2:11" ht="16.5" customHeight="1">
      <c r="B15" s="86"/>
      <c r="C15" s="99" t="s">
        <v>193</v>
      </c>
      <c r="D15" s="83"/>
      <c r="E15" s="83"/>
      <c r="F15" s="83"/>
      <c r="G15" s="83"/>
      <c r="H15" s="83"/>
      <c r="I15" s="100"/>
      <c r="J15" s="83"/>
      <c r="K15" s="86"/>
    </row>
    <row r="16" spans="2:11" ht="16.5" customHeight="1">
      <c r="B16" s="86"/>
      <c r="C16" s="99" t="s">
        <v>194</v>
      </c>
      <c r="D16" s="83"/>
      <c r="E16" s="83"/>
      <c r="F16" s="83"/>
      <c r="G16" s="83"/>
      <c r="H16" s="83"/>
      <c r="I16" s="100"/>
      <c r="J16" s="83"/>
      <c r="K16" s="86">
        <v>0</v>
      </c>
    </row>
    <row r="17" spans="2:11" ht="16.5" customHeight="1" thickBot="1">
      <c r="B17" s="86"/>
      <c r="C17" s="99" t="s">
        <v>195</v>
      </c>
      <c r="D17" s="83"/>
      <c r="E17" s="83"/>
      <c r="F17" s="83"/>
      <c r="G17" s="83"/>
      <c r="H17" s="83"/>
      <c r="I17" s="100"/>
      <c r="J17" s="83"/>
      <c r="K17" s="101">
        <v>0</v>
      </c>
    </row>
    <row r="18" spans="2:11" ht="63" customHeight="1">
      <c r="B18" s="97" t="s">
        <v>119</v>
      </c>
      <c r="C18" s="427" t="s">
        <v>264</v>
      </c>
      <c r="D18" s="428"/>
      <c r="E18" s="428"/>
      <c r="F18" s="428"/>
      <c r="G18" s="428"/>
      <c r="H18" s="428"/>
      <c r="I18" s="429"/>
      <c r="J18" s="98"/>
      <c r="K18" s="111">
        <f>K20-K21</f>
        <v>0</v>
      </c>
    </row>
    <row r="19" spans="2:11" ht="16.5" customHeight="1">
      <c r="B19" s="86"/>
      <c r="C19" s="99" t="s">
        <v>193</v>
      </c>
      <c r="D19" s="83"/>
      <c r="E19" s="83"/>
      <c r="F19" s="83"/>
      <c r="G19" s="83"/>
      <c r="H19" s="83"/>
      <c r="I19" s="100"/>
      <c r="J19" s="83"/>
      <c r="K19" s="86"/>
    </row>
    <row r="20" spans="2:11" ht="19.5" customHeight="1">
      <c r="B20" s="86"/>
      <c r="C20" s="432" t="s">
        <v>194</v>
      </c>
      <c r="D20" s="433"/>
      <c r="E20" s="433"/>
      <c r="F20" s="433"/>
      <c r="G20" s="433"/>
      <c r="H20" s="433"/>
      <c r="I20" s="434"/>
      <c r="J20" s="83"/>
      <c r="K20" s="86">
        <v>0</v>
      </c>
    </row>
    <row r="21" spans="2:11" ht="17.25" customHeight="1">
      <c r="B21" s="86"/>
      <c r="C21" s="413" t="s">
        <v>236</v>
      </c>
      <c r="D21" s="414"/>
      <c r="E21" s="414"/>
      <c r="F21" s="414"/>
      <c r="G21" s="414"/>
      <c r="H21" s="414"/>
      <c r="I21" s="415"/>
      <c r="J21" s="83"/>
      <c r="K21" s="124">
        <v>0</v>
      </c>
    </row>
    <row r="22" spans="2:11" ht="45" customHeight="1">
      <c r="B22" s="97" t="s">
        <v>143</v>
      </c>
      <c r="C22" s="427" t="s">
        <v>265</v>
      </c>
      <c r="D22" s="428"/>
      <c r="E22" s="428"/>
      <c r="F22" s="428"/>
      <c r="G22" s="428"/>
      <c r="H22" s="428"/>
      <c r="I22" s="435"/>
      <c r="J22" s="83"/>
      <c r="K22" s="111">
        <v>0</v>
      </c>
    </row>
    <row r="23" spans="2:11" ht="16.5" customHeight="1">
      <c r="B23" s="102"/>
      <c r="C23" s="430" t="s">
        <v>193</v>
      </c>
      <c r="D23" s="431"/>
      <c r="E23" s="431"/>
      <c r="F23" s="83"/>
      <c r="G23" s="83"/>
      <c r="H23" s="83"/>
      <c r="I23" s="100"/>
      <c r="J23" s="83"/>
      <c r="K23" s="123"/>
    </row>
    <row r="24" spans="2:11" ht="16.5" customHeight="1">
      <c r="B24" s="102"/>
      <c r="C24" s="99" t="s">
        <v>194</v>
      </c>
      <c r="D24" s="83"/>
      <c r="E24" s="83"/>
      <c r="F24" s="83"/>
      <c r="G24" s="83"/>
      <c r="H24" s="83"/>
      <c r="I24" s="100"/>
      <c r="J24" s="83"/>
      <c r="K24" s="123">
        <v>0</v>
      </c>
    </row>
    <row r="25" spans="2:11" ht="18" customHeight="1">
      <c r="B25" s="103"/>
      <c r="C25" s="413" t="s">
        <v>195</v>
      </c>
      <c r="D25" s="414"/>
      <c r="E25" s="414"/>
      <c r="F25" s="414"/>
      <c r="G25" s="414"/>
      <c r="H25" s="414"/>
      <c r="I25" s="415"/>
      <c r="J25" s="161"/>
      <c r="K25" s="124">
        <v>0</v>
      </c>
    </row>
    <row r="28" spans="1:3" s="13" customFormat="1" ht="18.75">
      <c r="A28" s="194" t="s">
        <v>273</v>
      </c>
      <c r="B28" s="38"/>
      <c r="C28" s="69"/>
    </row>
    <row r="29" spans="1:11" s="13" customFormat="1" ht="18.75">
      <c r="A29" s="186" t="s">
        <v>272</v>
      </c>
      <c r="B29" s="12"/>
      <c r="C29" s="66"/>
      <c r="K29" s="12" t="s">
        <v>261</v>
      </c>
    </row>
  </sheetData>
  <sheetProtection/>
  <mergeCells count="17">
    <mergeCell ref="C25:I25"/>
    <mergeCell ref="B11:B12"/>
    <mergeCell ref="C11:J12"/>
    <mergeCell ref="C13:I13"/>
    <mergeCell ref="C14:I14"/>
    <mergeCell ref="C18:I18"/>
    <mergeCell ref="C23:E23"/>
    <mergeCell ref="C20:I20"/>
    <mergeCell ref="C21:I21"/>
    <mergeCell ref="C22:I22"/>
    <mergeCell ref="E2:K2"/>
    <mergeCell ref="B10:G10"/>
    <mergeCell ref="K11:K12"/>
    <mergeCell ref="B6:K6"/>
    <mergeCell ref="B7:K7"/>
    <mergeCell ref="B8:K8"/>
    <mergeCell ref="G3:K3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2016-12-27T11:35:19Z</cp:lastPrinted>
  <dcterms:created xsi:type="dcterms:W3CDTF">2002-09-30T07:49:23Z</dcterms:created>
  <dcterms:modified xsi:type="dcterms:W3CDTF">2016-12-28T07:55:24Z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