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6" yWindow="0" windowWidth="12120" windowHeight="8730" tabRatio="907" activeTab="1"/>
  </bookViews>
  <sheets>
    <sheet name="Разд.1" sheetId="1" r:id="rId1"/>
    <sheet name="Разд.2 ведом" sheetId="2" r:id="rId2"/>
    <sheet name="2019г." sheetId="3" r:id="rId3"/>
  </sheets>
  <definedNames>
    <definedName name="_xlnm.Print_Area" localSheetId="2">'2019г.'!$A$1:$J$199</definedName>
    <definedName name="_xlnm.Print_Area" localSheetId="0">'Разд.1'!$A$1:$E$24</definedName>
    <definedName name="_xlnm.Print_Area" localSheetId="1">'Разд.2 ведом'!$A$2:$J$206</definedName>
  </definedNames>
  <calcPr fullCalcOnLoad="1"/>
</workbook>
</file>

<file path=xl/sharedStrings.xml><?xml version="1.0" encoding="utf-8"?>
<sst xmlns="http://schemas.openxmlformats.org/spreadsheetml/2006/main" count="1951" uniqueCount="302">
  <si>
    <t>Мероприятия по информатизации администрации муниципального образования</t>
  </si>
  <si>
    <t>Обеспечение информационной открытости и доступности информации о деятельности органов местного самоуправления</t>
  </si>
  <si>
    <t>Реализация мероприятий муниципальной программы "Развитие жилищно-коммунального хозяйства"</t>
  </si>
  <si>
    <t>Непрограммные направления деятельности органов местного самоуправления</t>
  </si>
  <si>
    <t>Коммунальное хозяйство</t>
  </si>
  <si>
    <t xml:space="preserve">Раздел 1. Основные показатели среднесрочного финансового плана  Новополянского сельского поселения </t>
  </si>
  <si>
    <t>показатели</t>
  </si>
  <si>
    <t>Плановый период</t>
  </si>
  <si>
    <t>Текущий</t>
  </si>
  <si>
    <t>Очередной</t>
  </si>
  <si>
    <t>1. Доходы бюджета Новополянского сельского поселения - всего</t>
  </si>
  <si>
    <t>в том.числе:</t>
  </si>
  <si>
    <t>1.1. Налоговые доходы</t>
  </si>
  <si>
    <t>1.2. Неналоговые доходы</t>
  </si>
  <si>
    <t>1.3. Безвозмездные поступления</t>
  </si>
  <si>
    <t>2. Расходы бюджета Новополянского сельского поселения - всего</t>
  </si>
  <si>
    <t>2.2. Расходы капитального характера</t>
  </si>
  <si>
    <t>3. Профицит (+), дефицит (-)</t>
  </si>
  <si>
    <t>4.1. Внутренние источники финансирования дефицита бюджета</t>
  </si>
  <si>
    <t>4.2. Привлечение</t>
  </si>
  <si>
    <t>СРЕДНЕСРОЧНЫЙ ФИНАНСОВЫЙ ПЛАН</t>
  </si>
  <si>
    <t>4. Источники финансирования дефицита бюджета Новополянского сельского поселения- всего</t>
  </si>
  <si>
    <t>КОД</t>
  </si>
  <si>
    <t>ГРБС</t>
  </si>
  <si>
    <t>сумма на</t>
  </si>
  <si>
    <t>плановый 2020 год</t>
  </si>
  <si>
    <t>Муниципальная программа Новополянского сельского поселения "Развитие физической культуры и спорта"</t>
  </si>
  <si>
    <t>Муниципальная программа Новополянского сельского поселения "Организация муниципального управления"</t>
  </si>
  <si>
    <t>Обеспечение деятельности Совета муниципального образования</t>
  </si>
  <si>
    <t>1700000000</t>
  </si>
  <si>
    <t>1710000000</t>
  </si>
  <si>
    <t>1710100000</t>
  </si>
  <si>
    <t>1710100190</t>
  </si>
  <si>
    <t>1710200000</t>
  </si>
  <si>
    <t>1710200190</t>
  </si>
  <si>
    <t>1710211840</t>
  </si>
  <si>
    <t>Обеспечение первичного воинского учета на территориях, где отсутствуют военные комиссариаты</t>
  </si>
  <si>
    <t>0600000000</t>
  </si>
  <si>
    <t>Подготовка населения и организаций к действиям в чрезвычайной ситуации в мирное и военное время</t>
  </si>
  <si>
    <t>1200000000</t>
  </si>
  <si>
    <t>1210000000</t>
  </si>
  <si>
    <t>1210100000</t>
  </si>
  <si>
    <t>1210111300</t>
  </si>
  <si>
    <t>1300000000</t>
  </si>
  <si>
    <t>1340000000</t>
  </si>
  <si>
    <t>1340100000</t>
  </si>
  <si>
    <t>1900000000</t>
  </si>
  <si>
    <t>0300000000</t>
  </si>
  <si>
    <t>0340000000</t>
  </si>
  <si>
    <t>0340100000</t>
  </si>
  <si>
    <t>0340100590</t>
  </si>
  <si>
    <t>0350000000</t>
  </si>
  <si>
    <t>0350100000</t>
  </si>
  <si>
    <t>0350100590</t>
  </si>
  <si>
    <t>0400000000</t>
  </si>
  <si>
    <t>0440000000</t>
  </si>
  <si>
    <t>5000000000</t>
  </si>
  <si>
    <t>Передача полномочий по решению вопросов местного значения в соответствии с заключенными соглашениями</t>
  </si>
  <si>
    <t>Закупка товаров, работ и услуг для обеспечения государственных (муниципальных) нужд</t>
  </si>
  <si>
    <t>9900000000</t>
  </si>
  <si>
    <t>9910000000</t>
  </si>
  <si>
    <t>9910100000</t>
  </si>
  <si>
    <t>9910190010</t>
  </si>
  <si>
    <t>Мероприятия по развитию водо-, тепло-, электроснабжению</t>
  </si>
  <si>
    <t>Непрограммные расходы в рамках обеспечения деятельности Совета муниципального образования</t>
  </si>
  <si>
    <t>Иные межбюджетные трансферты на осуществление внешнего муниципального финансового контроля</t>
  </si>
  <si>
    <t>5010000000</t>
  </si>
  <si>
    <t>5010100000</t>
  </si>
  <si>
    <t>5010120010</t>
  </si>
  <si>
    <t>1710211820</t>
  </si>
  <si>
    <t>Основные мероприятия муниципальной программы</t>
  </si>
  <si>
    <t>Обеспечение деятельности администрации муниципального образования</t>
  </si>
  <si>
    <t>1710260190</t>
  </si>
  <si>
    <t>0670000000</t>
  </si>
  <si>
    <t>Обеспечение защиты населения и территории муниципального образования от чрезвычайных ситуаций природного и техногенного характера</t>
  </si>
  <si>
    <t>0670100000</t>
  </si>
  <si>
    <t>0670110630</t>
  </si>
  <si>
    <t>Создание устойчивого и безопасного функционирования автомобильных дорог общего пользования местного значения муниципального образования</t>
  </si>
  <si>
    <t>Создание условий для развития малого и среднего предпринимательства</t>
  </si>
  <si>
    <t xml:space="preserve">Развитие и поддержка малого и среднего предпринимательства </t>
  </si>
  <si>
    <t>1940000000</t>
  </si>
  <si>
    <t>Содействие развитию коммунальной инфраструктуры муниципальной собственности поселения</t>
  </si>
  <si>
    <t>1940200000</t>
  </si>
  <si>
    <t>1940211150</t>
  </si>
  <si>
    <t>1940211900</t>
  </si>
  <si>
    <t>Обеспечение содержания и функционирования уличного освещения</t>
  </si>
  <si>
    <t>1940300000</t>
  </si>
  <si>
    <t>1940311160</t>
  </si>
  <si>
    <t>1940400000</t>
  </si>
  <si>
    <t>Восстановление, ремонт, благоустройство и содержание мест захоронения</t>
  </si>
  <si>
    <t>1940411180</t>
  </si>
  <si>
    <t>1940500000</t>
  </si>
  <si>
    <t>Обеспечение прочих мероприятий по благоустройству</t>
  </si>
  <si>
    <t xml:space="preserve">Прочие мероприятия по благоустройству </t>
  </si>
  <si>
    <t>1940511190</t>
  </si>
  <si>
    <t>Содействие развитию культурно-досуговых организаций</t>
  </si>
  <si>
    <t>0340300000</t>
  </si>
  <si>
    <t>0340310300</t>
  </si>
  <si>
    <t>0340400000</t>
  </si>
  <si>
    <t>0340420020</t>
  </si>
  <si>
    <t>Организация и проведение мероприятий, посвященных значимым событиям, юбилейным и памятным датам</t>
  </si>
  <si>
    <t>Содействие развитию библиотечного дела</t>
  </si>
  <si>
    <t>Обеспечение организации и проведения физкультурных мероприятий и массовых спортивных мероприятий</t>
  </si>
  <si>
    <t>0440200000</t>
  </si>
  <si>
    <t>0440210400</t>
  </si>
  <si>
    <t>Реализация мероприятий муниципальной программы "Развитие физической культуры и спорта"</t>
  </si>
  <si>
    <t>Иные межбюджетные трансферты на осуществление части полномочий по исполнению бюджета поселения</t>
  </si>
  <si>
    <t>Обеспечение деятельности  администрации муниципального образования</t>
  </si>
  <si>
    <t>1711500000</t>
  </si>
  <si>
    <t>1711520030</t>
  </si>
  <si>
    <t>Реализация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</si>
  <si>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0670200000</t>
  </si>
  <si>
    <t>0670210680</t>
  </si>
  <si>
    <t>0670110690</t>
  </si>
  <si>
    <t>Другие вопросы в области национальной безопасности и правоохранительной деятельности</t>
  </si>
  <si>
    <t>Обеспечение мероприятий по противодействию терроризму, экстремизму</t>
  </si>
  <si>
    <t>Реализация полномочий органов местного самоуправления в соответствии с жилищным законодательством</t>
  </si>
  <si>
    <t>0340160120</t>
  </si>
  <si>
    <t>03401S0120</t>
  </si>
  <si>
    <t>0350160120</t>
  </si>
  <si>
    <t>03501S0120</t>
  </si>
  <si>
    <t>1710251180</t>
  </si>
  <si>
    <t>Поэтапное повышение уровня средней заработной платы работников муниципальных учреждений Краснодарского края в целях выполнения Указа Президента Российской Федерации</t>
  </si>
  <si>
    <t>1340111400</t>
  </si>
  <si>
    <t>Иные межбюджетные трансферты на организацию библиотечного обслуживания населения, комплектование библиотечных фондов библиотек поселения</t>
  </si>
  <si>
    <t>Организация газоснабжения населения (поселений)</t>
  </si>
  <si>
    <t>Капитальные вложения в объекты государственной (муниципальной) собственности</t>
  </si>
  <si>
    <t>400</t>
  </si>
  <si>
    <t>19402S0620</t>
  </si>
  <si>
    <t>1940260620</t>
  </si>
  <si>
    <r>
      <t xml:space="preserve"> поселения Апшеронского района от </t>
    </r>
    <r>
      <rPr>
        <sz val="12"/>
        <rFont val="Times New Roman"/>
        <family val="1"/>
      </rPr>
      <t>______________</t>
    </r>
    <r>
      <rPr>
        <sz val="12"/>
        <rFont val="Times New Roman"/>
        <family val="1"/>
      </rPr>
      <t xml:space="preserve"> № ___</t>
    </r>
  </si>
  <si>
    <t>14</t>
  </si>
  <si>
    <t>Реализация полномочий по участию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</si>
  <si>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1711400000</t>
  </si>
  <si>
    <t>1711411430</t>
  </si>
  <si>
    <t>Реализация полномочий в области строительства, архитектуры и градостроительства</t>
  </si>
  <si>
    <t>Реализация полномочий органов местного самоуправления в сфере строительства, архитектуры и градостроительства</t>
  </si>
  <si>
    <t>Другие вопросы в области жилищно-коммунального хозяйства</t>
  </si>
  <si>
    <t>1940611870</t>
  </si>
  <si>
    <t>1940600000</t>
  </si>
  <si>
    <t>Реализация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</si>
  <si>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Культура, кинематография</t>
  </si>
  <si>
    <t>Жилищно-коммунальное хозяйство</t>
  </si>
  <si>
    <t>05</t>
  </si>
  <si>
    <t>06</t>
  </si>
  <si>
    <t>11</t>
  </si>
  <si>
    <t>08</t>
  </si>
  <si>
    <t>09</t>
  </si>
  <si>
    <t>РЗ</t>
  </si>
  <si>
    <t>ПР</t>
  </si>
  <si>
    <t>ЦСР</t>
  </si>
  <si>
    <t>ВР</t>
  </si>
  <si>
    <t>01</t>
  </si>
  <si>
    <t>02</t>
  </si>
  <si>
    <t>03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</si>
  <si>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</si>
  <si>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</si>
  <si>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 местных администраций</t>
  </si>
  <si>
    <t>13</t>
  </si>
  <si>
    <t>Дорожное хозяйство (дорожные фонды)</t>
  </si>
  <si>
    <t>Общегосударственные вопросы</t>
  </si>
  <si>
    <t>3</t>
  </si>
  <si>
    <t>5</t>
  </si>
  <si>
    <t>6</t>
  </si>
  <si>
    <t>7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</si>
  <si>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</si>
  <si>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</si>
  <si>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Наименование</t>
  </si>
  <si>
    <t>ВСЕГО РАСХОДОВ</t>
  </si>
  <si>
    <t xml:space="preserve">Национальная оборона </t>
  </si>
  <si>
    <t>Мобилизационная и вневойсковая подготовка</t>
  </si>
  <si>
    <t>Физическая культура и спорт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</si>
  <si>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</si>
  <si>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</si>
  <si>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</si>
  <si>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</si>
  <si>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№ п\п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</si>
  <si>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</si>
  <si>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</si>
  <si>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</t>
  </si>
  <si>
    <t>(тыс. рублей)</t>
  </si>
  <si>
    <t>Благоустройство</t>
  </si>
  <si>
    <t>992</t>
  </si>
  <si>
    <t>Функционирование высшего должностного лица субъекта Российской Федерации и муниципального образования</t>
  </si>
  <si>
    <t>Уличное освещение</t>
  </si>
  <si>
    <t>Организация и содержание мест захоронения</t>
  </si>
  <si>
    <t>Обеспечение деятельности высшего должностного лица муниципального образования</t>
  </si>
  <si>
    <t>Расходы на обеспечение функций органов местного самоуправления</t>
  </si>
  <si>
    <t>Финансовое обеспечение непредвиденных расходов</t>
  </si>
  <si>
    <t>80 0 0000</t>
  </si>
  <si>
    <t>Массовый спорт</t>
  </si>
  <si>
    <t>Администрация Новополянского сельского поселения Апшеронского района</t>
  </si>
  <si>
    <t>А.В.Кусакин</t>
  </si>
  <si>
    <t>Реализация ведомственных целевых программ, не отнесенных к определенным видам деятельности</t>
  </si>
  <si>
    <t>Реализация меропристий ведомственной целевой программы</t>
  </si>
  <si>
    <t>поселения Апшеронского района</t>
  </si>
  <si>
    <t xml:space="preserve">Приложение 5 к решению Совета Новополянского сельского </t>
  </si>
  <si>
    <t>100</t>
  </si>
  <si>
    <t>200</t>
  </si>
  <si>
    <t>800</t>
  </si>
  <si>
    <t>500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</si>
  <si>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</si>
  <si>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</si>
  <si>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Межбюджетные трансферты</t>
  </si>
  <si>
    <t>Иные бюджетные ассигнования</t>
  </si>
  <si>
    <t>Глава Новополянского сельского</t>
  </si>
  <si>
    <t>74 4 000</t>
  </si>
  <si>
    <t>74 4 1006</t>
  </si>
  <si>
    <t>Ведомственная целевая программа "Культура поселения  на 2014 год"</t>
  </si>
  <si>
    <t>74 4 0000</t>
  </si>
  <si>
    <t>74 4 6512</t>
  </si>
  <si>
    <t>Ведомственная целевая прогрмма "Культура поселения на 2014 год"</t>
  </si>
  <si>
    <t>Поэтапное повышение уровня средней заработной платы работников муниципальных учреждений до средней заработной платы по Краснодарскому краю</t>
  </si>
  <si>
    <t>73 3 6012</t>
  </si>
  <si>
    <t>12</t>
  </si>
  <si>
    <t>81 0 0000</t>
  </si>
  <si>
    <t>81 1 0000</t>
  </si>
  <si>
    <t>81 1 6027</t>
  </si>
  <si>
    <t>Ведомственные целевые программы в области дорожного хозяйства</t>
  </si>
  <si>
    <t>Ведомственная целевая программа "Капитальный ремонт и текущее содержание автомобильных дорог местного значения поселения на 2014 год"</t>
  </si>
  <si>
    <t>Капитальный ремонт, ремонт автомобильных дорог общего пользования населенных пунктов</t>
  </si>
  <si>
    <t>80 4 0000</t>
  </si>
  <si>
    <t>Ведомственная целевая программа "Энергосбережение и повышение энергетической эффективности на территории поселения на 2014 год"</t>
  </si>
  <si>
    <t>80 4 1006</t>
  </si>
  <si>
    <t>Другие вопросы в области национальной экономики</t>
  </si>
  <si>
    <t>81 1 6527</t>
  </si>
  <si>
    <t>Совет Новополянского сельского поселения Апшеронского района</t>
  </si>
  <si>
    <t>991</t>
  </si>
  <si>
    <t xml:space="preserve">Расходы на обеспечение деятельности (оказание услуг) муниципальных учреждений, в том числе на предоставление муниципальным бюджетным и автономным учреждениям субсидий </t>
  </si>
  <si>
    <t>Организация досуга и предоставление услуг организаций культуры, прочие мероприятия в сфере культуры</t>
  </si>
  <si>
    <t>03 4 6012</t>
  </si>
  <si>
    <t>Библиотечное обслуживание населения</t>
  </si>
  <si>
    <t>03 8 1030</t>
  </si>
  <si>
    <t>Реализация мероприятий муниципальной программы "Развитие культуры"</t>
  </si>
  <si>
    <t>03 8 0000</t>
  </si>
  <si>
    <t>Отдельные мероприятия муниципальной программы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</si>
  <si>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проектно-изыскательские работы</t>
  </si>
  <si>
    <t>17 0 0000</t>
  </si>
  <si>
    <t>17 1 0000</t>
  </si>
  <si>
    <t>Организация муниципального управления</t>
  </si>
  <si>
    <t>Осуществление отдельных государственныйх полномочий по образованию и организации деятельности административных комиссий</t>
  </si>
  <si>
    <t>17 1 1182</t>
  </si>
  <si>
    <t>в т.ч. остаток задолженности по выданным муниципальным гарантиям</t>
  </si>
  <si>
    <t>6. Верхний предел муниципального долга по состоянию на 1 января года, следующего за очередным финансовым годом (очередным финансовым годом и каждым годом планового периода)</t>
  </si>
  <si>
    <t>5. Муниципальный долг Новополянского сельского           поселения Апшеронского района (на конец года)</t>
  </si>
  <si>
    <t>2.1  Межбюджетные трансферты</t>
  </si>
  <si>
    <t>Раздел 2. Объемы бюджетных ассигнований по главным распорядителям бюджетных средств по разделам, подразделам, целевым статьям и видам расходов классификации расходов бюджетов</t>
  </si>
  <si>
    <t>Повышение оплаты труда работников муниципальных учреждений Краснодарского края</t>
  </si>
  <si>
    <t>Муниципальная программа Новополянского сельского поселения Апшеронского района "Организация муниципального управления"</t>
  </si>
  <si>
    <t>Муниципальная программа Новополянского сельского поселения Апшеронского района"Организация муниципального управления"</t>
  </si>
  <si>
    <t>Муниципальная программа Новополянского сельского поселения Апшеронского района  "Обеспечение безопасности населения"</t>
  </si>
  <si>
    <t>Муниципальная программа Новополянского сельского поселения Апшеронского района"Обеспечение безопасности населения"</t>
  </si>
  <si>
    <t>Муниципальная программа Новополянского сельского поселения Апшеронского района "Поддержка дорожного хозяйства"</t>
  </si>
  <si>
    <t>Муниципальная программа Новополянского сельского поселения  Апшеронского района "Экономическое развитие муниципального образования"</t>
  </si>
  <si>
    <t>Муниципальная программа Новополянского сельского поселения Апшеронского района "Развитие жилищно-коммунального хозяйства"</t>
  </si>
  <si>
    <t>Муниципальная программа Новополянского сельского поселения Апшеронского района "Развитие культуры"</t>
  </si>
  <si>
    <t>2021 год</t>
  </si>
  <si>
    <t xml:space="preserve">  </t>
  </si>
  <si>
    <t>очередной 2019 год</t>
  </si>
  <si>
    <t>плановый 2021 год</t>
  </si>
  <si>
    <t>Приложение к постановлению администрации Новополянского сельского поселения  Апшеронского района                                                      от 21.10.2019 г.  № 86</t>
  </si>
  <si>
    <t>Новополянского сельского поселения Апшеронского района на 2020 - 2022 годы</t>
  </si>
  <si>
    <t>2022 год</t>
  </si>
  <si>
    <t xml:space="preserve"> финансовый
(2019 год) </t>
  </si>
  <si>
    <t xml:space="preserve"> финансовый
(2020 год) </t>
  </si>
  <si>
    <t xml:space="preserve">Приложение 6 к решению Совета Новополянского сельского </t>
  </si>
  <si>
    <r>
      <t xml:space="preserve"> поселения Апшеронского района от</t>
    </r>
    <r>
      <rPr>
        <u val="single"/>
        <sz val="12"/>
        <rFont val="Times New Roman"/>
        <family val="1"/>
      </rPr>
      <t xml:space="preserve"> 25.12.2018г.</t>
    </r>
    <r>
      <rPr>
        <sz val="12"/>
        <rFont val="Times New Roman"/>
        <family val="1"/>
      </rPr>
      <t xml:space="preserve">  № </t>
    </r>
    <r>
      <rPr>
        <u val="single"/>
        <sz val="12"/>
        <rFont val="Times New Roman"/>
        <family val="1"/>
      </rPr>
      <t>139</t>
    </r>
  </si>
  <si>
    <t xml:space="preserve">                 </t>
  </si>
  <si>
    <t>Вед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</si>
  <si>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</si>
  <si>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Муниципальная программа Новополянского сельского поселения Апшеронского района "Управление муниципальным имуществом"</t>
  </si>
  <si>
    <t>0800000000</t>
  </si>
  <si>
    <t>0830000000</t>
  </si>
  <si>
    <t>Создание условий для эффективного управления и распоряжения муниципальным имуществом поселения в целях увеличения доходной части бюджета муниципального образования</t>
  </si>
  <si>
    <t>0830100000</t>
  </si>
  <si>
    <t>Оценка недвижимости, признание прав и регулирование отношений по муниципальной собственности</t>
  </si>
  <si>
    <t>0830110800</t>
  </si>
  <si>
    <t>Мероприятия по информатизации администрации муниципального образования, ее отраслевых (функциональных) органов</t>
  </si>
  <si>
    <t>Муниципальная программа Новополянского сельского поселения Апшеронского района "Обеспечение безопасности населения"</t>
  </si>
  <si>
    <t>Муниципальная программа Новополянского сельского поселения Апшеронского района "Экономическое развитие муниципального образования"</t>
  </si>
  <si>
    <t>Муниципальная программа  Новополянского сельского поселения Апшеронского района "Организация муниципального управления"</t>
  </si>
  <si>
    <t>Реализация полномочий органов местного самоуправления в сфере архитектуры и градостроительства</t>
  </si>
  <si>
    <t>Муниципальная программа Новополянского сельского поселения "Развитие жилищно-коммунального хозяйства"</t>
  </si>
  <si>
    <t>Поощрение победителей краевого конкурса на звание "Лучший орган территориального общественного самоуправления"</t>
  </si>
  <si>
    <t>1940560390</t>
  </si>
  <si>
    <t>Решение социально значимых вопросов местного  значения</t>
  </si>
  <si>
    <r>
      <t>19405</t>
    </r>
    <r>
      <rPr>
        <sz val="12"/>
        <rFont val="Arial"/>
        <family val="2"/>
      </rPr>
      <t>M</t>
    </r>
    <r>
      <rPr>
        <sz val="12"/>
        <rFont val="Times New Roman"/>
        <family val="1"/>
      </rPr>
      <t>0050</t>
    </r>
  </si>
  <si>
    <t>Дополнительная помощь местным бюджетам для решения социально значимых вопросов местного значения</t>
  </si>
  <si>
    <t>19405S0050</t>
  </si>
  <si>
    <t>Решение социально значимых вопросов местного значения</t>
  </si>
  <si>
    <r>
      <t>03401</t>
    </r>
    <r>
      <rPr>
        <sz val="12"/>
        <rFont val="Arial"/>
        <family val="2"/>
      </rPr>
      <t>М</t>
    </r>
    <r>
      <rPr>
        <sz val="12"/>
        <rFont val="Times New Roman"/>
        <family val="1"/>
      </rPr>
      <t>0050</t>
    </r>
  </si>
  <si>
    <t>03401S0050</t>
  </si>
  <si>
    <t>Поддержка отрасли культура</t>
  </si>
  <si>
    <t>03501L5190</t>
  </si>
  <si>
    <t>Социальное обеспечение и иные выплаты населению</t>
  </si>
  <si>
    <t>300</t>
  </si>
  <si>
    <t>Муниципальная программа Новополянского сельского поселения Апшеронского района "Развитие физической культуры и спорта"</t>
  </si>
  <si>
    <t>Реализация мероприятий муниципальной программы Новополянского сельского поселения Апшеронского района "Развитие физической культуры и спорта"</t>
  </si>
  <si>
    <t>Сумма на</t>
  </si>
  <si>
    <t>очередной 2020 год</t>
  </si>
  <si>
    <t>плановый 2022 год</t>
  </si>
  <si>
    <t xml:space="preserve">             (тыс. рублей)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</si>
</sst>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#,##0.0"/>
    <numFmt numFmtId="170" formatCode="0.00000"/>
    <numFmt numFmtId="171" formatCode="0.000000"/>
    <numFmt numFmtId="172" formatCode="#,##0.00000"/>
    <numFmt numFmtId="173" formatCode="_-* #,##0.00000_р_._-;\-* #,##0.00000_р_._-;_-* &quot;-&quot;?????_р_._-;_-@_-"/>
    <numFmt numFmtId="174" formatCode="_-* #,##0.0_р_._-;\-* #,##0.0_р_._-;_-* &quot;-&quot;??_р_._-;_-@_-"/>
    <numFmt numFmtId="175" formatCode="0.0_ ;[Red]\-0.0\ "/>
    <numFmt numFmtId="176" formatCode="0.000_ ;[Red]\-0.000\ "/>
    <numFmt numFmtId="177" formatCode="0.00000_ ;[Red]\-0.000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_ ;[Red]\-0.00\ 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2"/>
      <color indexed="17"/>
      <name val="Times New Roman"/>
      <family val="1"/>
    </font>
    <font>
      <b/>
      <sz val="12"/>
      <color indexed="17"/>
      <name val="Times New Roman"/>
      <family val="1"/>
    </font>
    <font>
      <b/>
      <sz val="14"/>
      <color indexed="16"/>
      <name val="Times New Roman"/>
      <family val="1"/>
    </font>
    <font>
      <sz val="14"/>
      <color indexed="16"/>
      <name val="Times New Roman"/>
      <family val="1"/>
    </font>
    <font>
      <b/>
      <sz val="10"/>
      <name val="Arial Cyr"/>
      <family val="0"/>
    </font>
    <font>
      <b/>
      <sz val="12"/>
      <color indexed="16"/>
      <name val="Times New Roman"/>
      <family val="1"/>
    </font>
    <font>
      <sz val="12"/>
      <color indexed="16"/>
      <name val="Times New Roman"/>
      <family val="1"/>
    </font>
    <font>
      <sz val="14"/>
      <color indexed="56"/>
      <name val="Times New Roman"/>
      <family val="1"/>
    </font>
    <font>
      <u val="single"/>
      <sz val="12"/>
      <name val="Times New Roman"/>
      <family val="1"/>
    </font>
    <font>
      <sz val="14"/>
      <color indexed="17"/>
      <name val="Times New Roman"/>
      <family val="1"/>
    </font>
    <font>
      <sz val="12"/>
      <name val="Arial"/>
      <family val="2"/>
    </font>
    <font>
      <b/>
      <sz val="14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49" fontId="3" fillId="0" borderId="0" xfId="0" applyNumberFormat="1" applyFont="1" applyFill="1" applyAlignment="1">
      <alignment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6" fillId="0" borderId="10" xfId="58" applyFont="1" applyFill="1" applyBorder="1" applyAlignment="1">
      <alignment horizontal="center" vertical="top" wrapText="1"/>
      <protection/>
    </xf>
    <xf numFmtId="49" fontId="4" fillId="0" borderId="0" xfId="0" applyNumberFormat="1" applyFont="1" applyFill="1" applyAlignment="1">
      <alignment vertical="top" wrapText="1"/>
    </xf>
    <xf numFmtId="170" fontId="6" fillId="0" borderId="0" xfId="0" applyNumberFormat="1" applyFont="1" applyFill="1" applyAlignment="1">
      <alignment/>
    </xf>
    <xf numFmtId="170" fontId="3" fillId="0" borderId="0" xfId="0" applyNumberFormat="1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168" fontId="7" fillId="0" borderId="0" xfId="0" applyNumberFormat="1" applyFont="1" applyFill="1" applyAlignment="1">
      <alignment/>
    </xf>
    <xf numFmtId="49" fontId="5" fillId="0" borderId="13" xfId="0" applyNumberFormat="1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/>
    </xf>
    <xf numFmtId="0" fontId="6" fillId="0" borderId="12" xfId="58" applyFont="1" applyFill="1" applyBorder="1" applyAlignment="1">
      <alignment horizontal="center"/>
      <protection/>
    </xf>
    <xf numFmtId="0" fontId="6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right" wrapText="1"/>
    </xf>
    <xf numFmtId="49" fontId="3" fillId="0" borderId="14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168" fontId="7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vertical="top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49" fontId="3" fillId="0" borderId="10" xfId="55" applyNumberFormat="1" applyFont="1" applyFill="1" applyBorder="1" applyAlignment="1">
      <alignment horizontal="center"/>
      <protection/>
    </xf>
    <xf numFmtId="49" fontId="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54" applyNumberFormat="1" applyFont="1" applyFill="1" applyBorder="1" applyAlignment="1">
      <alignment horizontal="center"/>
      <protection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vertical="top" wrapText="1"/>
    </xf>
    <xf numFmtId="168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0" fontId="6" fillId="0" borderId="0" xfId="56" applyFont="1" applyFill="1" applyBorder="1" applyAlignment="1">
      <alignment wrapText="1"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vertical="top" wrapText="1"/>
    </xf>
    <xf numFmtId="17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/>
    </xf>
    <xf numFmtId="0" fontId="28" fillId="0" borderId="10" xfId="0" applyFont="1" applyFill="1" applyBorder="1" applyAlignment="1">
      <alignment horizontal="center" vertical="top"/>
    </xf>
    <xf numFmtId="0" fontId="29" fillId="0" borderId="10" xfId="0" applyFont="1" applyFill="1" applyBorder="1" applyAlignment="1">
      <alignment horizontal="center" vertical="top"/>
    </xf>
    <xf numFmtId="0" fontId="28" fillId="0" borderId="10" xfId="0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left" vertical="top" wrapText="1"/>
    </xf>
    <xf numFmtId="168" fontId="6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top" wrapText="1"/>
    </xf>
    <xf numFmtId="0" fontId="4" fillId="0" borderId="15" xfId="0" applyFont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3" fillId="0" borderId="16" xfId="0" applyFont="1" applyBorder="1" applyAlignment="1">
      <alignment/>
    </xf>
    <xf numFmtId="0" fontId="3" fillId="0" borderId="10" xfId="0" applyFont="1" applyFill="1" applyBorder="1" applyAlignment="1">
      <alignment/>
    </xf>
    <xf numFmtId="0" fontId="6" fillId="0" borderId="14" xfId="58" applyFont="1" applyFill="1" applyBorder="1" applyAlignment="1">
      <alignment horizontal="center"/>
      <protection/>
    </xf>
    <xf numFmtId="0" fontId="6" fillId="0" borderId="14" xfId="58" applyFont="1" applyFill="1" applyBorder="1" applyAlignment="1">
      <alignment horizontal="center" wrapText="1"/>
      <protection/>
    </xf>
    <xf numFmtId="0" fontId="6" fillId="0" borderId="11" xfId="0" applyFont="1" applyBorder="1" applyAlignment="1">
      <alignment horizontal="left"/>
    </xf>
    <xf numFmtId="0" fontId="6" fillId="0" borderId="11" xfId="58" applyFont="1" applyFill="1" applyBorder="1" applyAlignment="1">
      <alignment horizontal="left" vertical="top" wrapText="1"/>
      <protection/>
    </xf>
    <xf numFmtId="168" fontId="7" fillId="0" borderId="11" xfId="58" applyNumberFormat="1" applyFont="1" applyFill="1" applyBorder="1" applyAlignment="1">
      <alignment horizontal="center" wrapText="1"/>
      <protection/>
    </xf>
    <xf numFmtId="168" fontId="6" fillId="0" borderId="10" xfId="58" applyNumberFormat="1" applyFont="1" applyFill="1" applyBorder="1" applyAlignment="1">
      <alignment horizontal="left" vertical="top" indent="3"/>
      <protection/>
    </xf>
    <xf numFmtId="0" fontId="6" fillId="0" borderId="10" xfId="58" applyFont="1" applyFill="1" applyBorder="1" applyAlignment="1">
      <alignment horizontal="left" vertical="top" wrapText="1"/>
      <protection/>
    </xf>
    <xf numFmtId="168" fontId="6" fillId="0" borderId="10" xfId="58" applyNumberFormat="1" applyFont="1" applyFill="1" applyBorder="1" applyAlignment="1">
      <alignment horizontal="center" vertical="top" wrapText="1"/>
      <protection/>
    </xf>
    <xf numFmtId="168" fontId="6" fillId="0" borderId="10" xfId="58" applyNumberFormat="1" applyFont="1" applyFill="1" applyBorder="1" applyAlignment="1">
      <alignment horizontal="center" wrapText="1"/>
      <protection/>
    </xf>
    <xf numFmtId="168" fontId="27" fillId="0" borderId="10" xfId="58" applyNumberFormat="1" applyFont="1" applyFill="1" applyBorder="1" applyAlignment="1">
      <alignment horizontal="center" vertical="top" wrapText="1"/>
      <protection/>
    </xf>
    <xf numFmtId="168" fontId="6" fillId="0" borderId="11" xfId="58" applyNumberFormat="1" applyFont="1" applyFill="1" applyBorder="1" applyAlignment="1">
      <alignment horizontal="center" wrapText="1"/>
      <protection/>
    </xf>
    <xf numFmtId="168" fontId="7" fillId="0" borderId="10" xfId="58" applyNumberFormat="1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68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168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68" fontId="31" fillId="0" borderId="10" xfId="0" applyNumberFormat="1" applyFont="1" applyFill="1" applyBorder="1" applyAlignment="1">
      <alignment horizontal="center"/>
    </xf>
    <xf numFmtId="168" fontId="30" fillId="0" borderId="10" xfId="55" applyNumberFormat="1" applyFont="1" applyFill="1" applyBorder="1" applyAlignment="1">
      <alignment horizontal="center"/>
      <protection/>
    </xf>
    <xf numFmtId="0" fontId="6" fillId="0" borderId="10" xfId="0" applyFont="1" applyBorder="1" applyAlignment="1">
      <alignment wrapText="1"/>
    </xf>
    <xf numFmtId="168" fontId="30" fillId="0" borderId="10" xfId="0" applyNumberFormat="1" applyFont="1" applyFill="1" applyBorder="1" applyAlignment="1">
      <alignment horizontal="center"/>
    </xf>
    <xf numFmtId="177" fontId="31" fillId="0" borderId="10" xfId="0" applyNumberFormat="1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177" fontId="31" fillId="0" borderId="10" xfId="55" applyNumberFormat="1" applyFont="1" applyFill="1" applyBorder="1" applyAlignment="1">
      <alignment horizontal="center"/>
      <protection/>
    </xf>
    <xf numFmtId="175" fontId="31" fillId="0" borderId="10" xfId="55" applyNumberFormat="1" applyFont="1" applyFill="1" applyBorder="1" applyAlignment="1">
      <alignment horizontal="center"/>
      <protection/>
    </xf>
    <xf numFmtId="0" fontId="31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68" fontId="35" fillId="0" borderId="10" xfId="58" applyNumberFormat="1" applyFont="1" applyFill="1" applyBorder="1" applyAlignment="1">
      <alignment horizontal="center" wrapText="1"/>
      <protection/>
    </xf>
    <xf numFmtId="168" fontId="35" fillId="0" borderId="10" xfId="58" applyNumberFormat="1" applyFont="1" applyFill="1" applyBorder="1" applyAlignment="1">
      <alignment horizontal="center" vertical="top" wrapText="1"/>
      <protection/>
    </xf>
    <xf numFmtId="175" fontId="7" fillId="0" borderId="0" xfId="0" applyNumberFormat="1" applyFont="1" applyFill="1" applyBorder="1" applyAlignment="1">
      <alignment/>
    </xf>
    <xf numFmtId="168" fontId="6" fillId="0" borderId="0" xfId="0" applyNumberFormat="1" applyFont="1" applyFill="1" applyAlignment="1">
      <alignment/>
    </xf>
    <xf numFmtId="175" fontId="6" fillId="0" borderId="10" xfId="0" applyNumberFormat="1" applyFont="1" applyFill="1" applyBorder="1" applyAlignment="1">
      <alignment horizontal="center"/>
    </xf>
    <xf numFmtId="168" fontId="6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77" fontId="6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77" fontId="6" fillId="0" borderId="10" xfId="55" applyNumberFormat="1" applyFont="1" applyFill="1" applyBorder="1" applyAlignment="1">
      <alignment horizontal="center"/>
      <protection/>
    </xf>
    <xf numFmtId="168" fontId="6" fillId="0" borderId="10" xfId="55" applyNumberFormat="1" applyFont="1" applyFill="1" applyBorder="1" applyAlignment="1">
      <alignment horizontal="center"/>
      <protection/>
    </xf>
    <xf numFmtId="168" fontId="6" fillId="0" borderId="10" xfId="58" applyNumberFormat="1" applyFont="1" applyFill="1" applyBorder="1" applyAlignment="1">
      <alignment horizontal="right" wrapText="1"/>
      <protection/>
    </xf>
    <xf numFmtId="168" fontId="6" fillId="0" borderId="17" xfId="58" applyNumberFormat="1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49" fontId="6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Alignment="1">
      <alignment vertical="top"/>
    </xf>
    <xf numFmtId="1" fontId="6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9" fontId="7" fillId="0" borderId="10" xfId="0" applyNumberFormat="1" applyFont="1" applyFill="1" applyBorder="1" applyAlignment="1">
      <alignment horizontal="right"/>
    </xf>
    <xf numFmtId="0" fontId="33" fillId="0" borderId="10" xfId="0" applyFont="1" applyFill="1" applyBorder="1" applyAlignment="1">
      <alignment horizontal="center" vertical="top"/>
    </xf>
    <xf numFmtId="168" fontId="7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68" fontId="7" fillId="0" borderId="10" xfId="0" applyNumberFormat="1" applyFont="1" applyFill="1" applyBorder="1" applyAlignment="1">
      <alignment/>
    </xf>
    <xf numFmtId="168" fontId="6" fillId="0" borderId="10" xfId="0" applyNumberFormat="1" applyFont="1" applyFill="1" applyBorder="1" applyAlignment="1">
      <alignment/>
    </xf>
    <xf numFmtId="0" fontId="34" fillId="0" borderId="10" xfId="0" applyFont="1" applyFill="1" applyBorder="1" applyAlignment="1">
      <alignment horizontal="center" vertical="top"/>
    </xf>
    <xf numFmtId="168" fontId="6" fillId="0" borderId="0" xfId="0" applyNumberFormat="1" applyFont="1" applyFill="1" applyBorder="1" applyAlignment="1">
      <alignment/>
    </xf>
    <xf numFmtId="168" fontId="3" fillId="0" borderId="0" xfId="0" applyNumberFormat="1" applyFont="1" applyFill="1" applyAlignment="1">
      <alignment/>
    </xf>
    <xf numFmtId="0" fontId="4" fillId="0" borderId="15" xfId="0" applyFont="1" applyBorder="1" applyAlignment="1">
      <alignment horizontal="left" wrapText="1"/>
    </xf>
    <xf numFmtId="168" fontId="6" fillId="0" borderId="10" xfId="0" applyNumberFormat="1" applyFont="1" applyFill="1" applyBorder="1" applyAlignment="1">
      <alignment/>
    </xf>
    <xf numFmtId="0" fontId="34" fillId="0" borderId="10" xfId="0" applyFont="1" applyFill="1" applyBorder="1" applyAlignment="1">
      <alignment horizontal="left" wrapText="1"/>
    </xf>
    <xf numFmtId="49" fontId="34" fillId="0" borderId="11" xfId="0" applyNumberFormat="1" applyFont="1" applyFill="1" applyBorder="1" applyAlignment="1">
      <alignment horizontal="center" wrapText="1"/>
    </xf>
    <xf numFmtId="49" fontId="34" fillId="0" borderId="10" xfId="0" applyNumberFormat="1" applyFont="1" applyFill="1" applyBorder="1" applyAlignment="1">
      <alignment horizontal="center"/>
    </xf>
    <xf numFmtId="168" fontId="31" fillId="0" borderId="10" xfId="0" applyNumberFormat="1" applyFont="1" applyFill="1" applyBorder="1" applyAlignment="1">
      <alignment/>
    </xf>
    <xf numFmtId="49" fontId="34" fillId="0" borderId="10" xfId="0" applyNumberFormat="1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28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vertical="center" wrapText="1"/>
    </xf>
    <xf numFmtId="168" fontId="31" fillId="0" borderId="10" xfId="55" applyNumberFormat="1" applyFont="1" applyFill="1" applyBorder="1" applyAlignment="1">
      <alignment horizontal="right"/>
      <protection/>
    </xf>
    <xf numFmtId="49" fontId="34" fillId="0" borderId="10" xfId="0" applyNumberFormat="1" applyFont="1" applyFill="1" applyBorder="1" applyAlignment="1">
      <alignment horizontal="center"/>
    </xf>
    <xf numFmtId="49" fontId="33" fillId="0" borderId="10" xfId="0" applyNumberFormat="1" applyFont="1" applyFill="1" applyBorder="1" applyAlignment="1">
      <alignment horizontal="left" vertical="top" wrapText="1"/>
    </xf>
    <xf numFmtId="49" fontId="33" fillId="0" borderId="10" xfId="0" applyNumberFormat="1" applyFont="1" applyFill="1" applyBorder="1" applyAlignment="1">
      <alignment horizontal="center" wrapText="1"/>
    </xf>
    <xf numFmtId="49" fontId="34" fillId="0" borderId="10" xfId="0" applyNumberFormat="1" applyFont="1" applyFill="1" applyBorder="1" applyAlignment="1">
      <alignment horizontal="center" wrapText="1"/>
    </xf>
    <xf numFmtId="168" fontId="30" fillId="0" borderId="10" xfId="0" applyNumberFormat="1" applyFont="1" applyFill="1" applyBorder="1" applyAlignment="1">
      <alignment/>
    </xf>
    <xf numFmtId="49" fontId="34" fillId="0" borderId="10" xfId="54" applyNumberFormat="1" applyFont="1" applyFill="1" applyBorder="1" applyAlignment="1">
      <alignment horizontal="center"/>
      <protection/>
    </xf>
    <xf numFmtId="49" fontId="4" fillId="0" borderId="10" xfId="0" applyNumberFormat="1" applyFont="1" applyFill="1" applyBorder="1" applyAlignment="1">
      <alignment wrapText="1"/>
    </xf>
    <xf numFmtId="169" fontId="7" fillId="0" borderId="10" xfId="0" applyNumberFormat="1" applyFont="1" applyFill="1" applyBorder="1" applyAlignment="1">
      <alignment/>
    </xf>
    <xf numFmtId="170" fontId="3" fillId="0" borderId="11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168" fontId="3" fillId="0" borderId="0" xfId="0" applyNumberFormat="1" applyFont="1" applyFill="1" applyAlignment="1">
      <alignment/>
    </xf>
    <xf numFmtId="168" fontId="37" fillId="0" borderId="10" xfId="0" applyNumberFormat="1" applyFont="1" applyFill="1" applyBorder="1" applyAlignment="1">
      <alignment/>
    </xf>
    <xf numFmtId="168" fontId="6" fillId="0" borderId="10" xfId="55" applyNumberFormat="1" applyFont="1" applyFill="1" applyBorder="1" applyAlignment="1">
      <alignment horizontal="right"/>
      <protection/>
    </xf>
    <xf numFmtId="168" fontId="6" fillId="0" borderId="10" xfId="0" applyNumberFormat="1" applyFont="1" applyFill="1" applyBorder="1" applyAlignment="1">
      <alignment/>
    </xf>
    <xf numFmtId="168" fontId="6" fillId="0" borderId="10" xfId="0" applyNumberFormat="1" applyFont="1" applyFill="1" applyBorder="1" applyAlignment="1">
      <alignment wrapText="1"/>
    </xf>
    <xf numFmtId="168" fontId="6" fillId="0" borderId="10" xfId="0" applyNumberFormat="1" applyFont="1" applyFill="1" applyBorder="1" applyAlignment="1">
      <alignment/>
    </xf>
    <xf numFmtId="168" fontId="6" fillId="0" borderId="0" xfId="0" applyNumberFormat="1" applyFont="1" applyFill="1" applyAlignment="1">
      <alignment/>
    </xf>
    <xf numFmtId="168" fontId="37" fillId="0" borderId="10" xfId="0" applyNumberFormat="1" applyFont="1" applyFill="1" applyBorder="1" applyAlignment="1">
      <alignment/>
    </xf>
    <xf numFmtId="168" fontId="6" fillId="0" borderId="10" xfId="0" applyNumberFormat="1" applyFont="1" applyFill="1" applyBorder="1" applyAlignment="1">
      <alignment wrapText="1"/>
    </xf>
    <xf numFmtId="0" fontId="40" fillId="0" borderId="0" xfId="0" applyFont="1" applyFill="1" applyBorder="1" applyAlignment="1">
      <alignment horizontal="center"/>
    </xf>
    <xf numFmtId="0" fontId="27" fillId="0" borderId="0" xfId="0" applyFont="1" applyFill="1" applyAlignment="1">
      <alignment horizontal="right" wrapText="1"/>
    </xf>
    <xf numFmtId="49" fontId="41" fillId="0" borderId="0" xfId="0" applyNumberFormat="1" applyFont="1" applyFill="1" applyBorder="1" applyAlignment="1">
      <alignment horizontal="center"/>
    </xf>
    <xf numFmtId="170" fontId="27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49" fontId="40" fillId="0" borderId="0" xfId="0" applyNumberFormat="1" applyFont="1" applyFill="1" applyBorder="1" applyAlignment="1">
      <alignment horizontal="center" vertical="top" wrapText="1"/>
    </xf>
    <xf numFmtId="49" fontId="40" fillId="0" borderId="0" xfId="0" applyNumberFormat="1" applyFont="1" applyFill="1" applyBorder="1" applyAlignment="1">
      <alignment horizontal="center"/>
    </xf>
    <xf numFmtId="49" fontId="40" fillId="0" borderId="0" xfId="0" applyNumberFormat="1" applyFont="1" applyFill="1" applyAlignment="1">
      <alignment horizontal="center"/>
    </xf>
    <xf numFmtId="170" fontId="40" fillId="0" borderId="0" xfId="0" applyNumberFormat="1" applyFont="1" applyFill="1" applyAlignment="1">
      <alignment horizontal="center"/>
    </xf>
    <xf numFmtId="0" fontId="42" fillId="0" borderId="13" xfId="0" applyFont="1" applyFill="1" applyBorder="1" applyAlignment="1">
      <alignment horizontal="center"/>
    </xf>
    <xf numFmtId="49" fontId="42" fillId="0" borderId="13" xfId="0" applyNumberFormat="1" applyFont="1" applyFill="1" applyBorder="1" applyAlignment="1">
      <alignment horizontal="center" vertical="top" wrapText="1"/>
    </xf>
    <xf numFmtId="49" fontId="40" fillId="0" borderId="13" xfId="0" applyNumberFormat="1" applyFont="1" applyFill="1" applyBorder="1" applyAlignment="1">
      <alignment horizontal="center" vertical="top" wrapText="1"/>
    </xf>
    <xf numFmtId="49" fontId="40" fillId="0" borderId="14" xfId="0" applyNumberFormat="1" applyFont="1" applyFill="1" applyBorder="1" applyAlignment="1">
      <alignment horizontal="center"/>
    </xf>
    <xf numFmtId="49" fontId="40" fillId="0" borderId="13" xfId="0" applyNumberFormat="1" applyFont="1" applyFill="1" applyBorder="1" applyAlignment="1">
      <alignment horizontal="center"/>
    </xf>
    <xf numFmtId="0" fontId="40" fillId="0" borderId="12" xfId="0" applyFont="1" applyFill="1" applyBorder="1" applyAlignment="1">
      <alignment horizontal="center"/>
    </xf>
    <xf numFmtId="0" fontId="27" fillId="0" borderId="12" xfId="58" applyFont="1" applyFill="1" applyBorder="1" applyAlignment="1">
      <alignment horizontal="center"/>
      <protection/>
    </xf>
    <xf numFmtId="49" fontId="40" fillId="0" borderId="11" xfId="0" applyNumberFormat="1" applyFont="1" applyFill="1" applyBorder="1" applyAlignment="1">
      <alignment horizontal="center"/>
    </xf>
    <xf numFmtId="49" fontId="40" fillId="0" borderId="12" xfId="0" applyNumberFormat="1" applyFont="1" applyFill="1" applyBorder="1" applyAlignment="1">
      <alignment horizontal="center"/>
    </xf>
    <xf numFmtId="170" fontId="40" fillId="0" borderId="10" xfId="0" applyNumberFormat="1" applyFont="1" applyFill="1" applyBorder="1" applyAlignment="1">
      <alignment horizontal="center" wrapText="1"/>
    </xf>
    <xf numFmtId="0" fontId="40" fillId="0" borderId="10" xfId="0" applyFont="1" applyFill="1" applyBorder="1" applyAlignment="1">
      <alignment horizontal="center" wrapText="1"/>
    </xf>
    <xf numFmtId="0" fontId="40" fillId="0" borderId="11" xfId="0" applyFont="1" applyFill="1" applyBorder="1" applyAlignment="1">
      <alignment horizontal="center"/>
    </xf>
    <xf numFmtId="49" fontId="40" fillId="0" borderId="11" xfId="0" applyNumberFormat="1" applyFont="1" applyFill="1" applyBorder="1" applyAlignment="1">
      <alignment horizontal="center" vertical="top" wrapText="1"/>
    </xf>
    <xf numFmtId="1" fontId="40" fillId="0" borderId="11" xfId="0" applyNumberFormat="1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49" fontId="41" fillId="0" borderId="11" xfId="0" applyNumberFormat="1" applyFont="1" applyFill="1" applyBorder="1" applyAlignment="1">
      <alignment horizontal="left" vertical="top" wrapText="1"/>
    </xf>
    <xf numFmtId="49" fontId="41" fillId="0" borderId="11" xfId="0" applyNumberFormat="1" applyFont="1" applyFill="1" applyBorder="1" applyAlignment="1">
      <alignment horizontal="center" wrapText="1"/>
    </xf>
    <xf numFmtId="49" fontId="41" fillId="0" borderId="11" xfId="0" applyNumberFormat="1" applyFont="1" applyFill="1" applyBorder="1" applyAlignment="1">
      <alignment horizontal="center"/>
    </xf>
    <xf numFmtId="49" fontId="41" fillId="0" borderId="12" xfId="0" applyNumberFormat="1" applyFont="1" applyFill="1" applyBorder="1" applyAlignment="1">
      <alignment horizontal="center"/>
    </xf>
    <xf numFmtId="168" fontId="39" fillId="0" borderId="10" xfId="0" applyNumberFormat="1" applyFont="1" applyFill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49" fontId="40" fillId="0" borderId="11" xfId="0" applyNumberFormat="1" applyFont="1" applyFill="1" applyBorder="1" applyAlignment="1">
      <alignment horizontal="left" vertical="top" wrapText="1"/>
    </xf>
    <xf numFmtId="49" fontId="40" fillId="0" borderId="11" xfId="0" applyNumberFormat="1" applyFont="1" applyFill="1" applyBorder="1" applyAlignment="1">
      <alignment horizontal="center" wrapText="1"/>
    </xf>
    <xf numFmtId="49" fontId="40" fillId="0" borderId="11" xfId="0" applyNumberFormat="1" applyFont="1" applyFill="1" applyBorder="1" applyAlignment="1">
      <alignment horizontal="center"/>
    </xf>
    <xf numFmtId="49" fontId="40" fillId="0" borderId="12" xfId="0" applyNumberFormat="1" applyFont="1" applyFill="1" applyBorder="1" applyAlignment="1">
      <alignment horizontal="center"/>
    </xf>
    <xf numFmtId="168" fontId="27" fillId="0" borderId="10" xfId="0" applyNumberFormat="1" applyFont="1" applyFill="1" applyBorder="1" applyAlignment="1">
      <alignment horizontal="center"/>
    </xf>
    <xf numFmtId="0" fontId="40" fillId="0" borderId="10" xfId="0" applyFont="1" applyFill="1" applyBorder="1" applyAlignment="1">
      <alignment horizontal="left" wrapText="1"/>
    </xf>
    <xf numFmtId="49" fontId="40" fillId="0" borderId="11" xfId="0" applyNumberFormat="1" applyFont="1" applyFill="1" applyBorder="1" applyAlignment="1">
      <alignment horizontal="center" vertical="top" wrapText="1"/>
    </xf>
    <xf numFmtId="49" fontId="40" fillId="0" borderId="10" xfId="0" applyNumberFormat="1" applyFont="1" applyFill="1" applyBorder="1" applyAlignment="1">
      <alignment vertical="top" wrapText="1"/>
    </xf>
    <xf numFmtId="0" fontId="40" fillId="0" borderId="10" xfId="0" applyFont="1" applyFill="1" applyBorder="1" applyAlignment="1">
      <alignment horizontal="left" wrapText="1"/>
    </xf>
    <xf numFmtId="49" fontId="41" fillId="0" borderId="10" xfId="0" applyNumberFormat="1" applyFont="1" applyFill="1" applyBorder="1" applyAlignment="1">
      <alignment vertical="top" wrapText="1"/>
    </xf>
    <xf numFmtId="0" fontId="41" fillId="0" borderId="10" xfId="0" applyFont="1" applyFill="1" applyBorder="1" applyAlignment="1">
      <alignment horizontal="center" vertical="top"/>
    </xf>
    <xf numFmtId="49" fontId="40" fillId="0" borderId="10" xfId="0" applyNumberFormat="1" applyFont="1" applyFill="1" applyBorder="1" applyAlignment="1">
      <alignment horizontal="center"/>
    </xf>
    <xf numFmtId="49" fontId="41" fillId="0" borderId="10" xfId="0" applyNumberFormat="1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 vertical="top"/>
    </xf>
    <xf numFmtId="0" fontId="40" fillId="0" borderId="10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6" fillId="0" borderId="16" xfId="58" applyFont="1" applyFill="1" applyBorder="1" applyAlignment="1">
      <alignment horizontal="center" wrapText="1"/>
      <protection/>
    </xf>
    <xf numFmtId="0" fontId="0" fillId="0" borderId="15" xfId="0" applyBorder="1" applyAlignment="1">
      <alignment horizontal="center"/>
    </xf>
    <xf numFmtId="0" fontId="7" fillId="0" borderId="0" xfId="58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7" fillId="0" borderId="0" xfId="58" applyFont="1" applyFill="1" applyAlignment="1">
      <alignment wrapText="1"/>
      <protection/>
    </xf>
    <xf numFmtId="0" fontId="32" fillId="0" borderId="0" xfId="0" applyFont="1" applyAlignment="1">
      <alignment wrapText="1"/>
    </xf>
    <xf numFmtId="0" fontId="32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49" fontId="3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right"/>
    </xf>
    <xf numFmtId="0" fontId="6" fillId="0" borderId="0" xfId="0" applyFont="1" applyFill="1" applyAlignment="1">
      <alignment/>
    </xf>
    <xf numFmtId="170" fontId="3" fillId="0" borderId="18" xfId="0" applyNumberFormat="1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1" fontId="7" fillId="0" borderId="0" xfId="57" applyNumberFormat="1" applyFont="1" applyFill="1" applyAlignment="1">
      <alignment horizontal="center" wrapText="1"/>
      <protection/>
    </xf>
    <xf numFmtId="0" fontId="0" fillId="0" borderId="0" xfId="0" applyAlignment="1">
      <alignment wrapText="1"/>
    </xf>
    <xf numFmtId="0" fontId="3" fillId="0" borderId="19" xfId="0" applyFont="1" applyFill="1" applyBorder="1" applyAlignment="1">
      <alignment/>
    </xf>
    <xf numFmtId="0" fontId="0" fillId="0" borderId="19" xfId="0" applyBorder="1" applyAlignment="1">
      <alignment/>
    </xf>
    <xf numFmtId="170" fontId="3" fillId="0" borderId="19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170" fontId="40" fillId="0" borderId="19" xfId="0" applyNumberFormat="1" applyFont="1" applyFill="1" applyBorder="1" applyAlignment="1">
      <alignment horizontal="right"/>
    </xf>
    <xf numFmtId="0" fontId="40" fillId="0" borderId="0" xfId="0" applyFont="1" applyBorder="1" applyAlignment="1">
      <alignment horizontal="right"/>
    </xf>
    <xf numFmtId="170" fontId="40" fillId="0" borderId="18" xfId="0" applyNumberFormat="1" applyFont="1" applyFill="1" applyBorder="1" applyAlignment="1">
      <alignment horizontal="center" wrapText="1"/>
    </xf>
    <xf numFmtId="0" fontId="43" fillId="0" borderId="16" xfId="0" applyFont="1" applyBorder="1" applyAlignment="1">
      <alignment wrapText="1"/>
    </xf>
    <xf numFmtId="0" fontId="43" fillId="0" borderId="15" xfId="0" applyFont="1" applyBorder="1" applyAlignment="1">
      <alignment wrapText="1"/>
    </xf>
    <xf numFmtId="1" fontId="39" fillId="0" borderId="0" xfId="57" applyNumberFormat="1" applyFont="1" applyFill="1" applyAlignment="1">
      <alignment horizont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едомственная  и прилож. на 2008 год без краевых-2" xfId="54"/>
    <cellStyle name="Обычный_ведомственная  и прилож. на 2008 год без краевых-2 2" xfId="55"/>
    <cellStyle name="Обычный_Приложение № 2 к проекту бюджета" xfId="56"/>
    <cellStyle name="Обычный_расчеты к бю.джету1" xfId="57"/>
    <cellStyle name="Обычный_Функциональная структура расходов бюджета на 2005 год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="75" zoomScaleNormal="75" zoomScaleSheetLayoutView="75" workbookViewId="0" topLeftCell="A13">
      <selection activeCell="E12" sqref="E12"/>
    </sheetView>
  </sheetViews>
  <sheetFormatPr defaultColWidth="9.00390625" defaultRowHeight="12.75"/>
  <cols>
    <col min="1" max="1" width="81.25390625" style="0" customWidth="1"/>
    <col min="2" max="2" width="17.75390625" style="0" customWidth="1"/>
    <col min="3" max="3" width="17.25390625" style="0" customWidth="1"/>
    <col min="4" max="4" width="16.625" style="0" customWidth="1"/>
    <col min="5" max="5" width="16.75390625" style="0" customWidth="1"/>
  </cols>
  <sheetData>
    <row r="1" spans="3:5" ht="76.5" customHeight="1">
      <c r="C1" s="223" t="s">
        <v>260</v>
      </c>
      <c r="D1" s="223"/>
      <c r="E1" s="223"/>
    </row>
    <row r="2" ht="21.75" customHeight="1"/>
    <row r="3" spans="1:5" ht="18.75">
      <c r="A3" s="226" t="s">
        <v>20</v>
      </c>
      <c r="B3" s="227"/>
      <c r="C3" s="227"/>
      <c r="D3" s="227"/>
      <c r="E3" s="227"/>
    </row>
    <row r="4" spans="1:5" ht="21" customHeight="1">
      <c r="A4" s="226" t="s">
        <v>261</v>
      </c>
      <c r="B4" s="227"/>
      <c r="C4" s="227"/>
      <c r="D4" s="227"/>
      <c r="E4" s="227"/>
    </row>
    <row r="5" spans="1:5" ht="18.75" customHeight="1">
      <c r="A5" s="228" t="s">
        <v>5</v>
      </c>
      <c r="B5" s="229"/>
      <c r="C5" s="229"/>
      <c r="D5" s="229"/>
      <c r="E5" s="230"/>
    </row>
    <row r="7" spans="1:5" ht="17.25" customHeight="1">
      <c r="A7" s="87" t="s">
        <v>6</v>
      </c>
      <c r="B7" s="88" t="s">
        <v>8</v>
      </c>
      <c r="C7" s="88" t="s">
        <v>9</v>
      </c>
      <c r="D7" s="224" t="s">
        <v>7</v>
      </c>
      <c r="E7" s="225"/>
    </row>
    <row r="8" spans="1:5" ht="39.75" customHeight="1">
      <c r="A8" s="89"/>
      <c r="B8" s="115" t="s">
        <v>263</v>
      </c>
      <c r="C8" s="115" t="s">
        <v>264</v>
      </c>
      <c r="D8" s="116" t="s">
        <v>256</v>
      </c>
      <c r="E8" s="117" t="s">
        <v>262</v>
      </c>
    </row>
    <row r="9" spans="1:5" ht="22.5" customHeight="1">
      <c r="A9" s="90" t="s">
        <v>10</v>
      </c>
      <c r="B9" s="91">
        <f>B11+B12+B13</f>
        <v>11539.163</v>
      </c>
      <c r="C9" s="91">
        <f>C11+C12+C13</f>
        <v>12182.2</v>
      </c>
      <c r="D9" s="91">
        <f>D11+D12+D13</f>
        <v>11276</v>
      </c>
      <c r="E9" s="91">
        <f>E11+E12+E13</f>
        <v>11509</v>
      </c>
    </row>
    <row r="10" spans="1:5" ht="19.5" customHeight="1">
      <c r="A10" s="14" t="s">
        <v>11</v>
      </c>
      <c r="B10" s="92"/>
      <c r="C10" s="92"/>
      <c r="D10" s="129"/>
      <c r="E10" s="129"/>
    </row>
    <row r="11" spans="1:7" ht="20.25" customHeight="1">
      <c r="A11" s="93" t="s">
        <v>12</v>
      </c>
      <c r="B11" s="95">
        <v>3531.7</v>
      </c>
      <c r="C11" s="95">
        <v>3997.6</v>
      </c>
      <c r="D11" s="95">
        <v>4541</v>
      </c>
      <c r="E11" s="95">
        <v>4666.5</v>
      </c>
      <c r="F11" s="130"/>
      <c r="G11" s="131"/>
    </row>
    <row r="12" spans="1:7" ht="18" customHeight="1">
      <c r="A12" s="93" t="s">
        <v>13</v>
      </c>
      <c r="B12" s="95">
        <v>106.5</v>
      </c>
      <c r="C12" s="95">
        <v>0</v>
      </c>
      <c r="D12" s="95">
        <v>0</v>
      </c>
      <c r="E12" s="95">
        <v>0</v>
      </c>
      <c r="F12" s="130"/>
      <c r="G12" s="131"/>
    </row>
    <row r="13" spans="1:7" ht="21" customHeight="1">
      <c r="A13" s="93" t="s">
        <v>14</v>
      </c>
      <c r="B13" s="95">
        <v>7900.963</v>
      </c>
      <c r="C13" s="95">
        <v>8184.6</v>
      </c>
      <c r="D13" s="95">
        <v>6735</v>
      </c>
      <c r="E13" s="95">
        <v>6842.5</v>
      </c>
      <c r="F13" s="130"/>
      <c r="G13" s="131"/>
    </row>
    <row r="14" spans="1:5" ht="20.25" customHeight="1">
      <c r="A14" s="93" t="s">
        <v>15</v>
      </c>
      <c r="B14" s="91">
        <v>14674.917</v>
      </c>
      <c r="C14" s="91">
        <f>C9</f>
        <v>12182.2</v>
      </c>
      <c r="D14" s="91">
        <f>D9</f>
        <v>11276</v>
      </c>
      <c r="E14" s="91">
        <f>E9</f>
        <v>11509</v>
      </c>
    </row>
    <row r="15" spans="1:5" ht="18.75">
      <c r="A15" s="14" t="s">
        <v>11</v>
      </c>
      <c r="B15" s="96"/>
      <c r="C15" s="119"/>
      <c r="D15" s="118"/>
      <c r="E15" s="118"/>
    </row>
    <row r="16" spans="1:5" ht="21.75" customHeight="1">
      <c r="A16" s="93" t="s">
        <v>245</v>
      </c>
      <c r="B16" s="97">
        <v>66.3</v>
      </c>
      <c r="C16" s="97">
        <v>76.7</v>
      </c>
      <c r="D16" s="97">
        <v>76.7</v>
      </c>
      <c r="E16" s="97">
        <v>76.7</v>
      </c>
    </row>
    <row r="17" spans="1:5" ht="24.75" customHeight="1">
      <c r="A17" s="93" t="s">
        <v>16</v>
      </c>
      <c r="B17" s="94">
        <v>0</v>
      </c>
      <c r="C17" s="94">
        <v>0</v>
      </c>
      <c r="D17" s="95">
        <v>0</v>
      </c>
      <c r="E17" s="95">
        <v>0</v>
      </c>
    </row>
    <row r="18" spans="1:5" ht="23.25" customHeight="1">
      <c r="A18" s="93" t="s">
        <v>17</v>
      </c>
      <c r="B18" s="98">
        <f>B9-B14</f>
        <v>-3135.753999999999</v>
      </c>
      <c r="C18" s="98">
        <f>C9-C14</f>
        <v>0</v>
      </c>
      <c r="D18" s="98">
        <f>D9-D14</f>
        <v>0</v>
      </c>
      <c r="E18" s="98">
        <f>E9-E14</f>
        <v>0</v>
      </c>
    </row>
    <row r="19" spans="1:5" ht="39.75" customHeight="1">
      <c r="A19" s="93" t="s">
        <v>21</v>
      </c>
      <c r="B19" s="95">
        <f>-(B18)</f>
        <v>3135.753999999999</v>
      </c>
      <c r="C19" s="95">
        <v>0</v>
      </c>
      <c r="D19" s="95">
        <v>0</v>
      </c>
      <c r="E19" s="95">
        <v>0</v>
      </c>
    </row>
    <row r="20" spans="1:5" ht="21.75" customHeight="1">
      <c r="A20" s="93" t="s">
        <v>18</v>
      </c>
      <c r="B20" s="95">
        <f>B19</f>
        <v>3135.753999999999</v>
      </c>
      <c r="C20" s="95">
        <v>0</v>
      </c>
      <c r="D20" s="95">
        <v>0</v>
      </c>
      <c r="E20" s="95">
        <v>0</v>
      </c>
    </row>
    <row r="21" spans="1:5" ht="21.75" customHeight="1">
      <c r="A21" s="93" t="s">
        <v>19</v>
      </c>
      <c r="B21" s="95">
        <v>0</v>
      </c>
      <c r="C21" s="95">
        <v>0</v>
      </c>
      <c r="D21" s="95">
        <v>0</v>
      </c>
      <c r="E21" s="95">
        <v>0</v>
      </c>
    </row>
    <row r="22" spans="1:5" ht="38.25" customHeight="1">
      <c r="A22" s="93" t="s">
        <v>244</v>
      </c>
      <c r="B22" s="95">
        <v>0</v>
      </c>
      <c r="C22" s="95">
        <v>0</v>
      </c>
      <c r="D22" s="95" t="s">
        <v>257</v>
      </c>
      <c r="E22" s="95">
        <v>0</v>
      </c>
    </row>
    <row r="23" spans="1:5" ht="21.75" customHeight="1">
      <c r="A23" s="107" t="s">
        <v>242</v>
      </c>
      <c r="B23" s="95">
        <v>0</v>
      </c>
      <c r="C23" s="95">
        <v>0</v>
      </c>
      <c r="D23" s="95">
        <v>0</v>
      </c>
      <c r="E23" s="95">
        <v>0</v>
      </c>
    </row>
    <row r="24" spans="1:5" ht="58.5" customHeight="1">
      <c r="A24" s="107" t="s">
        <v>243</v>
      </c>
      <c r="B24" s="95">
        <v>0</v>
      </c>
      <c r="C24" s="95">
        <v>0</v>
      </c>
      <c r="D24" s="95">
        <v>0</v>
      </c>
      <c r="E24" s="95">
        <v>0</v>
      </c>
    </row>
  </sheetData>
  <sheetProtection/>
  <mergeCells count="5">
    <mergeCell ref="C1:E1"/>
    <mergeCell ref="D7:E7"/>
    <mergeCell ref="A4:E4"/>
    <mergeCell ref="A3:E3"/>
    <mergeCell ref="A5:E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0"/>
  <sheetViews>
    <sheetView tabSelected="1" view="pageBreakPreview" zoomScale="75" zoomScaleNormal="75" zoomScaleSheetLayoutView="75" workbookViewId="0" topLeftCell="A30">
      <selection activeCell="F150" sqref="F150"/>
    </sheetView>
  </sheetViews>
  <sheetFormatPr defaultColWidth="9.00390625" defaultRowHeight="12.75"/>
  <cols>
    <col min="1" max="1" width="4.875" style="2" customWidth="1"/>
    <col min="2" max="2" width="81.375" style="12" customWidth="1"/>
    <col min="3" max="3" width="6.375" style="12" customWidth="1"/>
    <col min="4" max="4" width="5.625" style="6" customWidth="1"/>
    <col min="5" max="5" width="5.375" style="6" customWidth="1"/>
    <col min="6" max="6" width="12.875" style="6" customWidth="1"/>
    <col min="7" max="7" width="5.875" style="6" customWidth="1"/>
    <col min="8" max="8" width="12.00390625" style="17" customWidth="1"/>
    <col min="9" max="9" width="12.125" style="17" customWidth="1"/>
    <col min="10" max="10" width="11.875" style="1" customWidth="1"/>
    <col min="11" max="11" width="8.125" style="1" customWidth="1"/>
    <col min="12" max="12" width="12.875" style="28" customWidth="1"/>
    <col min="13" max="13" width="16.125" style="28" customWidth="1"/>
    <col min="14" max="16384" width="9.125" style="1" customWidth="1"/>
  </cols>
  <sheetData>
    <row r="1" spans="2:17" ht="18" customHeight="1" hidden="1">
      <c r="B1" s="231" t="s">
        <v>265</v>
      </c>
      <c r="C1" s="231"/>
      <c r="D1" s="232"/>
      <c r="E1" s="232"/>
      <c r="F1" s="232"/>
      <c r="G1" s="232"/>
      <c r="H1" s="232"/>
      <c r="I1" s="132"/>
      <c r="J1" s="133"/>
      <c r="K1" s="133"/>
      <c r="L1" s="133"/>
      <c r="M1" s="133"/>
      <c r="N1" s="133"/>
      <c r="O1" s="133"/>
      <c r="P1" s="133"/>
      <c r="Q1" s="133"/>
    </row>
    <row r="2" spans="2:9" ht="18.75" hidden="1">
      <c r="B2" s="233" t="s">
        <v>266</v>
      </c>
      <c r="C2" s="233"/>
      <c r="D2" s="234"/>
      <c r="E2" s="234"/>
      <c r="F2" s="234"/>
      <c r="G2" s="234"/>
      <c r="H2" s="234"/>
      <c r="I2" s="134" t="s">
        <v>267</v>
      </c>
    </row>
    <row r="3" ht="3" customHeight="1"/>
    <row r="4" spans="2:3" ht="13.5" customHeight="1" hidden="1">
      <c r="B4" s="135"/>
      <c r="C4" s="135"/>
    </row>
    <row r="5" spans="1:10" ht="39" customHeight="1">
      <c r="A5" s="239" t="s">
        <v>246</v>
      </c>
      <c r="B5" s="239"/>
      <c r="C5" s="239"/>
      <c r="D5" s="239"/>
      <c r="E5" s="239"/>
      <c r="F5" s="239"/>
      <c r="G5" s="239"/>
      <c r="H5" s="239"/>
      <c r="I5" s="240"/>
      <c r="J5" s="240"/>
    </row>
    <row r="6" spans="1:9" ht="15" customHeight="1">
      <c r="A6" s="3"/>
      <c r="B6" s="38"/>
      <c r="C6" s="38"/>
      <c r="D6" s="7"/>
      <c r="E6" s="7"/>
      <c r="F6" s="7"/>
      <c r="G6" s="7"/>
      <c r="H6" s="16"/>
      <c r="I6" s="16"/>
    </row>
    <row r="7" spans="1:13" ht="15.75">
      <c r="A7" s="3"/>
      <c r="B7" s="13"/>
      <c r="C7" s="13"/>
      <c r="D7" s="8"/>
      <c r="E7" s="8"/>
      <c r="F7" s="8"/>
      <c r="G7" s="243"/>
      <c r="H7" s="244"/>
      <c r="I7" s="241" t="s">
        <v>301</v>
      </c>
      <c r="J7" s="242"/>
      <c r="L7" s="1"/>
      <c r="M7" s="1"/>
    </row>
    <row r="8" spans="1:13" ht="15.75">
      <c r="A8" s="24"/>
      <c r="B8" s="23"/>
      <c r="C8" s="23"/>
      <c r="D8" s="39"/>
      <c r="E8" s="39"/>
      <c r="F8" s="39"/>
      <c r="G8" s="39"/>
      <c r="H8" s="236" t="s">
        <v>298</v>
      </c>
      <c r="I8" s="237"/>
      <c r="J8" s="238"/>
      <c r="L8" s="1"/>
      <c r="M8" s="1"/>
    </row>
    <row r="9" spans="1:13" ht="32.25">
      <c r="A9" s="25" t="s">
        <v>176</v>
      </c>
      <c r="B9" s="31" t="s">
        <v>167</v>
      </c>
      <c r="C9" s="20" t="s">
        <v>268</v>
      </c>
      <c r="D9" s="20" t="s">
        <v>148</v>
      </c>
      <c r="E9" s="20" t="s">
        <v>149</v>
      </c>
      <c r="F9" s="20" t="s">
        <v>150</v>
      </c>
      <c r="G9" s="20" t="s">
        <v>151</v>
      </c>
      <c r="H9" s="167" t="s">
        <v>299</v>
      </c>
      <c r="I9" s="102" t="s">
        <v>259</v>
      </c>
      <c r="J9" s="168" t="s">
        <v>300</v>
      </c>
      <c r="L9" s="1"/>
      <c r="M9" s="1"/>
    </row>
    <row r="10" spans="1:13" ht="18.75">
      <c r="A10" s="18">
        <v>1</v>
      </c>
      <c r="B10" s="19">
        <v>2</v>
      </c>
      <c r="C10" s="19" t="s">
        <v>161</v>
      </c>
      <c r="D10" s="20" t="s">
        <v>177</v>
      </c>
      <c r="E10" s="20" t="s">
        <v>162</v>
      </c>
      <c r="F10" s="20" t="s">
        <v>163</v>
      </c>
      <c r="G10" s="21" t="s">
        <v>164</v>
      </c>
      <c r="H10" s="136">
        <v>8</v>
      </c>
      <c r="I10" s="136">
        <v>9</v>
      </c>
      <c r="J10" s="124">
        <v>10</v>
      </c>
      <c r="L10" s="1"/>
      <c r="M10" s="1"/>
    </row>
    <row r="11" spans="1:13" ht="21.75" customHeight="1">
      <c r="A11" s="137">
        <v>1</v>
      </c>
      <c r="B11" s="42" t="s">
        <v>226</v>
      </c>
      <c r="C11" s="58" t="s">
        <v>227</v>
      </c>
      <c r="D11" s="51"/>
      <c r="E11" s="51"/>
      <c r="F11" s="51"/>
      <c r="G11" s="52"/>
      <c r="H11" s="43">
        <f>H12</f>
        <v>14</v>
      </c>
      <c r="I11" s="43">
        <f>I12</f>
        <v>14</v>
      </c>
      <c r="J11" s="43">
        <f>J12</f>
        <v>14</v>
      </c>
      <c r="K11" s="5"/>
      <c r="L11" s="5"/>
      <c r="M11" s="1"/>
    </row>
    <row r="12" spans="1:13" ht="19.5" customHeight="1">
      <c r="A12" s="138"/>
      <c r="B12" s="42" t="s">
        <v>160</v>
      </c>
      <c r="C12" s="58" t="s">
        <v>227</v>
      </c>
      <c r="D12" s="51" t="s">
        <v>152</v>
      </c>
      <c r="E12" s="51"/>
      <c r="F12" s="51"/>
      <c r="G12" s="52"/>
      <c r="H12" s="43">
        <f aca="true" t="shared" si="0" ref="H12:J17">H13</f>
        <v>14</v>
      </c>
      <c r="I12" s="43">
        <f t="shared" si="0"/>
        <v>14</v>
      </c>
      <c r="J12" s="43">
        <f t="shared" si="0"/>
        <v>14</v>
      </c>
      <c r="K12" s="5"/>
      <c r="L12" s="5"/>
      <c r="M12" s="1"/>
    </row>
    <row r="13" spans="1:13" ht="35.25" customHeight="1">
      <c r="A13" s="138"/>
      <c r="B13" s="79" t="s">
        <v>156</v>
      </c>
      <c r="C13" s="59" t="s">
        <v>227</v>
      </c>
      <c r="D13" s="47" t="s">
        <v>152</v>
      </c>
      <c r="E13" s="47" t="s">
        <v>144</v>
      </c>
      <c r="F13" s="51"/>
      <c r="G13" s="52"/>
      <c r="H13" s="43">
        <f t="shared" si="0"/>
        <v>14</v>
      </c>
      <c r="I13" s="43">
        <f t="shared" si="0"/>
        <v>14</v>
      </c>
      <c r="J13" s="43">
        <f t="shared" si="0"/>
        <v>14</v>
      </c>
      <c r="K13" s="5"/>
      <c r="L13" s="5"/>
      <c r="M13" s="1"/>
    </row>
    <row r="14" spans="1:13" ht="21" customHeight="1">
      <c r="A14" s="138"/>
      <c r="B14" s="79" t="s">
        <v>28</v>
      </c>
      <c r="C14" s="59" t="s">
        <v>227</v>
      </c>
      <c r="D14" s="47" t="s">
        <v>152</v>
      </c>
      <c r="E14" s="47" t="s">
        <v>144</v>
      </c>
      <c r="F14" s="47" t="s">
        <v>56</v>
      </c>
      <c r="G14" s="49"/>
      <c r="H14" s="80">
        <f aca="true" t="shared" si="1" ref="H14:J16">H15</f>
        <v>14</v>
      </c>
      <c r="I14" s="80">
        <f t="shared" si="1"/>
        <v>14</v>
      </c>
      <c r="J14" s="80">
        <f t="shared" si="1"/>
        <v>14</v>
      </c>
      <c r="K14" s="5"/>
      <c r="L14" s="5"/>
      <c r="M14" s="1"/>
    </row>
    <row r="15" spans="1:13" ht="32.25">
      <c r="A15" s="138"/>
      <c r="B15" s="48" t="s">
        <v>64</v>
      </c>
      <c r="C15" s="59" t="s">
        <v>227</v>
      </c>
      <c r="D15" s="47" t="s">
        <v>152</v>
      </c>
      <c r="E15" s="47" t="s">
        <v>144</v>
      </c>
      <c r="F15" s="47" t="s">
        <v>66</v>
      </c>
      <c r="G15" s="49"/>
      <c r="H15" s="80">
        <f t="shared" si="1"/>
        <v>14</v>
      </c>
      <c r="I15" s="80">
        <f t="shared" si="1"/>
        <v>14</v>
      </c>
      <c r="J15" s="80">
        <f t="shared" si="1"/>
        <v>14</v>
      </c>
      <c r="K15" s="5"/>
      <c r="L15" s="5"/>
      <c r="M15" s="1"/>
    </row>
    <row r="16" spans="1:13" ht="32.25">
      <c r="A16" s="138"/>
      <c r="B16" s="48" t="s">
        <v>57</v>
      </c>
      <c r="C16" s="59" t="s">
        <v>227</v>
      </c>
      <c r="D16" s="47" t="s">
        <v>152</v>
      </c>
      <c r="E16" s="47" t="s">
        <v>144</v>
      </c>
      <c r="F16" s="47" t="s">
        <v>67</v>
      </c>
      <c r="G16" s="49"/>
      <c r="H16" s="80">
        <f t="shared" si="1"/>
        <v>14</v>
      </c>
      <c r="I16" s="80">
        <f t="shared" si="1"/>
        <v>14</v>
      </c>
      <c r="J16" s="80">
        <f t="shared" si="1"/>
        <v>14</v>
      </c>
      <c r="K16" s="5"/>
      <c r="L16" s="5"/>
      <c r="M16" s="1"/>
    </row>
    <row r="17" spans="1:13" ht="31.5">
      <c r="A17" s="138"/>
      <c r="B17" s="44" t="s">
        <v>65</v>
      </c>
      <c r="C17" s="59" t="s">
        <v>227</v>
      </c>
      <c r="D17" s="47" t="s">
        <v>152</v>
      </c>
      <c r="E17" s="47" t="s">
        <v>144</v>
      </c>
      <c r="F17" s="47" t="s">
        <v>68</v>
      </c>
      <c r="G17" s="49"/>
      <c r="H17" s="80">
        <f t="shared" si="0"/>
        <v>14</v>
      </c>
      <c r="I17" s="80">
        <f t="shared" si="0"/>
        <v>14</v>
      </c>
      <c r="J17" s="80">
        <f t="shared" si="0"/>
        <v>14</v>
      </c>
      <c r="K17" s="5"/>
      <c r="L17" s="5"/>
      <c r="M17" s="1"/>
    </row>
    <row r="18" spans="1:13" ht="18.75">
      <c r="A18" s="138"/>
      <c r="B18" s="45" t="s">
        <v>203</v>
      </c>
      <c r="C18" s="81" t="s">
        <v>227</v>
      </c>
      <c r="D18" s="47" t="s">
        <v>152</v>
      </c>
      <c r="E18" s="47" t="s">
        <v>144</v>
      </c>
      <c r="F18" s="47" t="s">
        <v>68</v>
      </c>
      <c r="G18" s="49" t="s">
        <v>200</v>
      </c>
      <c r="H18" s="80">
        <v>14</v>
      </c>
      <c r="I18" s="80">
        <v>14</v>
      </c>
      <c r="J18" s="101">
        <v>14</v>
      </c>
      <c r="K18" s="5"/>
      <c r="L18" s="5"/>
      <c r="M18" s="1"/>
    </row>
    <row r="19" spans="1:13" ht="22.5" customHeight="1">
      <c r="A19" s="137">
        <v>2</v>
      </c>
      <c r="B19" s="50" t="s">
        <v>191</v>
      </c>
      <c r="C19" s="58" t="s">
        <v>182</v>
      </c>
      <c r="D19" s="47"/>
      <c r="E19" s="47"/>
      <c r="F19" s="47"/>
      <c r="G19" s="49"/>
      <c r="H19" s="139">
        <f>H20+H62+H70+H85+H112+H150+H195</f>
        <v>12168.199999999999</v>
      </c>
      <c r="I19" s="139">
        <f>I20+I62+I70+I85+I112+I150+I195</f>
        <v>11262</v>
      </c>
      <c r="J19" s="139">
        <f>J20+J62+J70+J85+J112+J150+J195</f>
        <v>11495</v>
      </c>
      <c r="K19" s="5"/>
      <c r="L19" s="5"/>
      <c r="M19" s="1"/>
    </row>
    <row r="20" spans="1:12" s="4" customFormat="1" ht="20.25" customHeight="1">
      <c r="A20" s="140"/>
      <c r="B20" s="50" t="s">
        <v>160</v>
      </c>
      <c r="C20" s="59" t="s">
        <v>182</v>
      </c>
      <c r="D20" s="10" t="s">
        <v>152</v>
      </c>
      <c r="E20" s="40"/>
      <c r="F20" s="40"/>
      <c r="G20" s="40"/>
      <c r="H20" s="141">
        <f>H21+H27+H37+H43+H49</f>
        <v>4494.9</v>
      </c>
      <c r="I20" s="141">
        <f>I21+I27+I37+I43+I49</f>
        <v>4337.2</v>
      </c>
      <c r="J20" s="141">
        <f>J21+J27+J37+J43+J49</f>
        <v>4337.2</v>
      </c>
      <c r="K20" s="142"/>
      <c r="L20" s="142"/>
    </row>
    <row r="21" spans="1:12" s="4" customFormat="1" ht="33.75" customHeight="1">
      <c r="A21" s="140"/>
      <c r="B21" s="44" t="s">
        <v>183</v>
      </c>
      <c r="C21" s="59" t="s">
        <v>182</v>
      </c>
      <c r="D21" s="10" t="s">
        <v>152</v>
      </c>
      <c r="E21" s="10" t="s">
        <v>153</v>
      </c>
      <c r="F21" s="10"/>
      <c r="G21" s="10"/>
      <c r="H21" s="143">
        <f aca="true" t="shared" si="2" ref="H21:J22">H22</f>
        <v>807</v>
      </c>
      <c r="I21" s="143">
        <f t="shared" si="2"/>
        <v>807</v>
      </c>
      <c r="J21" s="143">
        <f t="shared" si="2"/>
        <v>807</v>
      </c>
      <c r="K21" s="142"/>
      <c r="L21" s="142"/>
    </row>
    <row r="22" spans="1:12" s="4" customFormat="1" ht="34.5" customHeight="1">
      <c r="A22" s="140"/>
      <c r="B22" s="45" t="s">
        <v>248</v>
      </c>
      <c r="C22" s="59" t="s">
        <v>182</v>
      </c>
      <c r="D22" s="10" t="s">
        <v>152</v>
      </c>
      <c r="E22" s="10" t="s">
        <v>153</v>
      </c>
      <c r="F22" s="10" t="s">
        <v>29</v>
      </c>
      <c r="G22" s="10"/>
      <c r="H22" s="144">
        <f t="shared" si="2"/>
        <v>807</v>
      </c>
      <c r="I22" s="144">
        <f t="shared" si="2"/>
        <v>807</v>
      </c>
      <c r="J22" s="144">
        <f t="shared" si="2"/>
        <v>807</v>
      </c>
      <c r="K22" s="142"/>
      <c r="L22" s="142"/>
    </row>
    <row r="23" spans="1:13" ht="18.75">
      <c r="A23" s="145"/>
      <c r="B23" s="57" t="s">
        <v>70</v>
      </c>
      <c r="C23" s="59" t="s">
        <v>182</v>
      </c>
      <c r="D23" s="10" t="s">
        <v>152</v>
      </c>
      <c r="E23" s="10" t="s">
        <v>153</v>
      </c>
      <c r="F23" s="10" t="s">
        <v>30</v>
      </c>
      <c r="G23" s="10"/>
      <c r="H23" s="144">
        <f>SUM(H25:H25)</f>
        <v>807</v>
      </c>
      <c r="I23" s="144">
        <f>SUM(I25:I25)</f>
        <v>807</v>
      </c>
      <c r="J23" s="144">
        <f>SUM(J25:J25)</f>
        <v>807</v>
      </c>
      <c r="K23" s="5"/>
      <c r="L23" s="5"/>
      <c r="M23" s="1"/>
    </row>
    <row r="24" spans="1:13" ht="32.25">
      <c r="A24" s="145"/>
      <c r="B24" s="57" t="s">
        <v>186</v>
      </c>
      <c r="C24" s="59" t="s">
        <v>182</v>
      </c>
      <c r="D24" s="10" t="s">
        <v>152</v>
      </c>
      <c r="E24" s="10" t="s">
        <v>153</v>
      </c>
      <c r="F24" s="10" t="s">
        <v>31</v>
      </c>
      <c r="G24" s="10"/>
      <c r="H24" s="144">
        <f aca="true" t="shared" si="3" ref="H24:J25">H25</f>
        <v>807</v>
      </c>
      <c r="I24" s="144">
        <f t="shared" si="3"/>
        <v>807</v>
      </c>
      <c r="J24" s="144">
        <f t="shared" si="3"/>
        <v>807</v>
      </c>
      <c r="K24" s="5"/>
      <c r="L24" s="5"/>
      <c r="M24" s="1"/>
    </row>
    <row r="25" spans="1:13" ht="18.75" customHeight="1">
      <c r="A25" s="145"/>
      <c r="B25" s="44" t="s">
        <v>187</v>
      </c>
      <c r="C25" s="59" t="s">
        <v>182</v>
      </c>
      <c r="D25" s="10" t="s">
        <v>152</v>
      </c>
      <c r="E25" s="10" t="s">
        <v>153</v>
      </c>
      <c r="F25" s="10" t="s">
        <v>32</v>
      </c>
      <c r="G25" s="10"/>
      <c r="H25" s="144">
        <f t="shared" si="3"/>
        <v>807</v>
      </c>
      <c r="I25" s="144">
        <f t="shared" si="3"/>
        <v>807</v>
      </c>
      <c r="J25" s="144">
        <f t="shared" si="3"/>
        <v>807</v>
      </c>
      <c r="K25" s="5"/>
      <c r="L25" s="5"/>
      <c r="M25" s="1"/>
    </row>
    <row r="26" spans="1:13" ht="51" customHeight="1">
      <c r="A26" s="145"/>
      <c r="B26" s="44" t="s">
        <v>201</v>
      </c>
      <c r="C26" s="59" t="s">
        <v>182</v>
      </c>
      <c r="D26" s="10" t="s">
        <v>152</v>
      </c>
      <c r="E26" s="10" t="s">
        <v>153</v>
      </c>
      <c r="F26" s="10" t="s">
        <v>32</v>
      </c>
      <c r="G26" s="10" t="s">
        <v>197</v>
      </c>
      <c r="H26" s="144">
        <v>807</v>
      </c>
      <c r="I26" s="144">
        <v>807</v>
      </c>
      <c r="J26" s="144">
        <v>807</v>
      </c>
      <c r="K26" s="5"/>
      <c r="L26" s="5"/>
      <c r="M26" s="1"/>
    </row>
    <row r="27" spans="1:13" ht="51.75" customHeight="1">
      <c r="A27" s="145"/>
      <c r="B27" s="45" t="s">
        <v>178</v>
      </c>
      <c r="C27" s="59" t="s">
        <v>182</v>
      </c>
      <c r="D27" s="10" t="s">
        <v>152</v>
      </c>
      <c r="E27" s="10" t="s">
        <v>155</v>
      </c>
      <c r="F27" s="10"/>
      <c r="G27" s="10"/>
      <c r="H27" s="143">
        <f>H28</f>
        <v>3264</v>
      </c>
      <c r="I27" s="143">
        <f aca="true" t="shared" si="4" ref="I27:J29">I28</f>
        <v>3216.9</v>
      </c>
      <c r="J27" s="143">
        <f t="shared" si="4"/>
        <v>3216.9</v>
      </c>
      <c r="K27" s="5"/>
      <c r="L27" s="5"/>
      <c r="M27" s="1"/>
    </row>
    <row r="28" spans="1:13" ht="34.5" customHeight="1">
      <c r="A28" s="145"/>
      <c r="B28" s="45" t="s">
        <v>248</v>
      </c>
      <c r="C28" s="59" t="s">
        <v>182</v>
      </c>
      <c r="D28" s="10" t="s">
        <v>152</v>
      </c>
      <c r="E28" s="10" t="s">
        <v>155</v>
      </c>
      <c r="F28" s="10" t="s">
        <v>29</v>
      </c>
      <c r="G28" s="10"/>
      <c r="H28" s="143">
        <f>H29</f>
        <v>3264</v>
      </c>
      <c r="I28" s="143">
        <f t="shared" si="4"/>
        <v>3216.9</v>
      </c>
      <c r="J28" s="143">
        <f t="shared" si="4"/>
        <v>3216.9</v>
      </c>
      <c r="K28" s="5"/>
      <c r="L28" s="5"/>
      <c r="M28" s="1"/>
    </row>
    <row r="29" spans="1:13" ht="18.75">
      <c r="A29" s="145"/>
      <c r="B29" s="57" t="s">
        <v>70</v>
      </c>
      <c r="C29" s="59" t="s">
        <v>182</v>
      </c>
      <c r="D29" s="10" t="s">
        <v>152</v>
      </c>
      <c r="E29" s="10" t="s">
        <v>155</v>
      </c>
      <c r="F29" s="10" t="s">
        <v>30</v>
      </c>
      <c r="G29" s="10"/>
      <c r="H29" s="144">
        <f>H30</f>
        <v>3264</v>
      </c>
      <c r="I29" s="144">
        <f t="shared" si="4"/>
        <v>3216.9</v>
      </c>
      <c r="J29" s="144">
        <f t="shared" si="4"/>
        <v>3216.9</v>
      </c>
      <c r="K29" s="5"/>
      <c r="L29" s="5"/>
      <c r="M29" s="1"/>
    </row>
    <row r="30" spans="1:13" ht="19.5" customHeight="1">
      <c r="A30" s="145"/>
      <c r="B30" s="57" t="s">
        <v>71</v>
      </c>
      <c r="C30" s="59" t="s">
        <v>182</v>
      </c>
      <c r="D30" s="10" t="s">
        <v>152</v>
      </c>
      <c r="E30" s="10" t="s">
        <v>155</v>
      </c>
      <c r="F30" s="10" t="s">
        <v>33</v>
      </c>
      <c r="G30" s="10"/>
      <c r="H30" s="144">
        <f>H31+H35</f>
        <v>3264</v>
      </c>
      <c r="I30" s="144">
        <f>I31+I35</f>
        <v>3216.9</v>
      </c>
      <c r="J30" s="144">
        <f>J31+J35</f>
        <v>3216.9</v>
      </c>
      <c r="K30" s="5"/>
      <c r="L30" s="5"/>
      <c r="M30" s="1"/>
    </row>
    <row r="31" spans="1:13" ht="22.5" customHeight="1">
      <c r="A31" s="145"/>
      <c r="B31" s="57" t="s">
        <v>187</v>
      </c>
      <c r="C31" s="59" t="s">
        <v>182</v>
      </c>
      <c r="D31" s="10" t="s">
        <v>152</v>
      </c>
      <c r="E31" s="10" t="s">
        <v>155</v>
      </c>
      <c r="F31" s="10" t="s">
        <v>34</v>
      </c>
      <c r="G31" s="10"/>
      <c r="H31" s="144">
        <f>SUM(H32:H34)</f>
        <v>3260.2</v>
      </c>
      <c r="I31" s="144">
        <f>SUM(I32:I34)</f>
        <v>3213.1</v>
      </c>
      <c r="J31" s="144">
        <f>SUM(J32:J34)</f>
        <v>3213.1</v>
      </c>
      <c r="K31" s="5"/>
      <c r="L31" s="5"/>
      <c r="M31" s="1"/>
    </row>
    <row r="32" spans="1:13" ht="48.75" customHeight="1">
      <c r="A32" s="145"/>
      <c r="B32" s="44" t="s">
        <v>201</v>
      </c>
      <c r="C32" s="59" t="s">
        <v>182</v>
      </c>
      <c r="D32" s="10" t="s">
        <v>152</v>
      </c>
      <c r="E32" s="10" t="s">
        <v>155</v>
      </c>
      <c r="F32" s="10" t="s">
        <v>34</v>
      </c>
      <c r="G32" s="10" t="s">
        <v>197</v>
      </c>
      <c r="H32" s="144">
        <v>2882</v>
      </c>
      <c r="I32" s="144">
        <v>2882</v>
      </c>
      <c r="J32" s="172">
        <v>2882</v>
      </c>
      <c r="K32" s="5"/>
      <c r="L32" s="5"/>
      <c r="M32" s="1"/>
    </row>
    <row r="33" spans="1:13" ht="33.75" customHeight="1">
      <c r="A33" s="145"/>
      <c r="B33" s="44" t="s">
        <v>58</v>
      </c>
      <c r="C33" s="63" t="s">
        <v>182</v>
      </c>
      <c r="D33" s="10" t="s">
        <v>152</v>
      </c>
      <c r="E33" s="10" t="s">
        <v>155</v>
      </c>
      <c r="F33" s="10" t="s">
        <v>34</v>
      </c>
      <c r="G33" s="10" t="s">
        <v>198</v>
      </c>
      <c r="H33" s="144">
        <v>347.1</v>
      </c>
      <c r="I33" s="144">
        <v>300</v>
      </c>
      <c r="J33" s="144">
        <v>300</v>
      </c>
      <c r="K33" s="169"/>
      <c r="L33" s="169"/>
      <c r="M33" s="1"/>
    </row>
    <row r="34" spans="1:13" ht="18.75">
      <c r="A34" s="145"/>
      <c r="B34" s="44" t="s">
        <v>204</v>
      </c>
      <c r="C34" s="59" t="s">
        <v>182</v>
      </c>
      <c r="D34" s="10" t="s">
        <v>152</v>
      </c>
      <c r="E34" s="10" t="s">
        <v>155</v>
      </c>
      <c r="F34" s="10" t="s">
        <v>34</v>
      </c>
      <c r="G34" s="10" t="s">
        <v>199</v>
      </c>
      <c r="H34" s="144">
        <v>31.1</v>
      </c>
      <c r="I34" s="144">
        <v>31.1</v>
      </c>
      <c r="J34" s="172">
        <v>31.1</v>
      </c>
      <c r="K34" s="147"/>
      <c r="L34" s="147"/>
      <c r="M34" s="1"/>
    </row>
    <row r="35" spans="1:13" ht="33.75" customHeight="1">
      <c r="A35" s="145"/>
      <c r="B35" s="44" t="s">
        <v>269</v>
      </c>
      <c r="C35" s="59" t="s">
        <v>182</v>
      </c>
      <c r="D35" s="10" t="s">
        <v>152</v>
      </c>
      <c r="E35" s="10" t="s">
        <v>155</v>
      </c>
      <c r="F35" s="10" t="s">
        <v>72</v>
      </c>
      <c r="G35" s="10"/>
      <c r="H35" s="144">
        <f>H36</f>
        <v>3.8</v>
      </c>
      <c r="I35" s="144">
        <f>I36</f>
        <v>3.8</v>
      </c>
      <c r="J35" s="144">
        <f>J36</f>
        <v>3.8</v>
      </c>
      <c r="K35" s="147"/>
      <c r="L35" s="147"/>
      <c r="M35" s="1"/>
    </row>
    <row r="36" spans="1:13" ht="31.5">
      <c r="A36" s="145"/>
      <c r="B36" s="44" t="s">
        <v>58</v>
      </c>
      <c r="C36" s="59" t="s">
        <v>182</v>
      </c>
      <c r="D36" s="10" t="s">
        <v>152</v>
      </c>
      <c r="E36" s="10" t="s">
        <v>155</v>
      </c>
      <c r="F36" s="10" t="s">
        <v>72</v>
      </c>
      <c r="G36" s="10" t="s">
        <v>198</v>
      </c>
      <c r="H36" s="144">
        <v>3.8</v>
      </c>
      <c r="I36" s="144">
        <v>3.8</v>
      </c>
      <c r="J36" s="172">
        <v>3.8</v>
      </c>
      <c r="K36" s="147"/>
      <c r="L36" s="147"/>
      <c r="M36" s="1"/>
    </row>
    <row r="37" spans="1:13" ht="34.5" customHeight="1">
      <c r="A37" s="145"/>
      <c r="B37" s="79" t="s">
        <v>156</v>
      </c>
      <c r="C37" s="59" t="s">
        <v>182</v>
      </c>
      <c r="D37" s="10" t="s">
        <v>152</v>
      </c>
      <c r="E37" s="10" t="s">
        <v>144</v>
      </c>
      <c r="F37" s="10"/>
      <c r="G37" s="10"/>
      <c r="H37" s="144">
        <f aca="true" t="shared" si="5" ref="H37:J41">H38</f>
        <v>7.7</v>
      </c>
      <c r="I37" s="144">
        <f t="shared" si="5"/>
        <v>7.7</v>
      </c>
      <c r="J37" s="144">
        <f t="shared" si="5"/>
        <v>7.7</v>
      </c>
      <c r="K37" s="147"/>
      <c r="L37" s="147"/>
      <c r="M37" s="1"/>
    </row>
    <row r="38" spans="1:13" ht="35.25" customHeight="1">
      <c r="A38" s="145"/>
      <c r="B38" s="45" t="s">
        <v>248</v>
      </c>
      <c r="C38" s="59" t="s">
        <v>182</v>
      </c>
      <c r="D38" s="10" t="s">
        <v>152</v>
      </c>
      <c r="E38" s="10" t="s">
        <v>144</v>
      </c>
      <c r="F38" s="10" t="s">
        <v>29</v>
      </c>
      <c r="G38" s="10"/>
      <c r="H38" s="144">
        <f t="shared" si="5"/>
        <v>7.7</v>
      </c>
      <c r="I38" s="144">
        <f t="shared" si="5"/>
        <v>7.7</v>
      </c>
      <c r="J38" s="144">
        <f t="shared" si="5"/>
        <v>7.7</v>
      </c>
      <c r="K38" s="147"/>
      <c r="L38" s="147"/>
      <c r="M38" s="1"/>
    </row>
    <row r="39" spans="1:13" ht="18.75">
      <c r="A39" s="145"/>
      <c r="B39" s="57" t="s">
        <v>70</v>
      </c>
      <c r="C39" s="59" t="s">
        <v>182</v>
      </c>
      <c r="D39" s="10" t="s">
        <v>152</v>
      </c>
      <c r="E39" s="10" t="s">
        <v>144</v>
      </c>
      <c r="F39" s="10" t="s">
        <v>30</v>
      </c>
      <c r="G39" s="10"/>
      <c r="H39" s="144">
        <f t="shared" si="5"/>
        <v>7.7</v>
      </c>
      <c r="I39" s="144">
        <f t="shared" si="5"/>
        <v>7.7</v>
      </c>
      <c r="J39" s="144">
        <f t="shared" si="5"/>
        <v>7.7</v>
      </c>
      <c r="K39" s="147"/>
      <c r="L39" s="147"/>
      <c r="M39" s="1"/>
    </row>
    <row r="40" spans="1:13" ht="35.25" customHeight="1">
      <c r="A40" s="145"/>
      <c r="B40" s="79" t="s">
        <v>57</v>
      </c>
      <c r="C40" s="59" t="s">
        <v>182</v>
      </c>
      <c r="D40" s="10" t="s">
        <v>152</v>
      </c>
      <c r="E40" s="10" t="s">
        <v>144</v>
      </c>
      <c r="F40" s="10" t="s">
        <v>108</v>
      </c>
      <c r="G40" s="10"/>
      <c r="H40" s="144">
        <f t="shared" si="5"/>
        <v>7.7</v>
      </c>
      <c r="I40" s="144">
        <f t="shared" si="5"/>
        <v>7.7</v>
      </c>
      <c r="J40" s="144">
        <f t="shared" si="5"/>
        <v>7.7</v>
      </c>
      <c r="K40" s="147"/>
      <c r="L40" s="147"/>
      <c r="M40" s="1"/>
    </row>
    <row r="41" spans="1:13" ht="31.5">
      <c r="A41" s="145"/>
      <c r="B41" s="44" t="s">
        <v>106</v>
      </c>
      <c r="C41" s="59" t="s">
        <v>182</v>
      </c>
      <c r="D41" s="10" t="s">
        <v>152</v>
      </c>
      <c r="E41" s="10" t="s">
        <v>144</v>
      </c>
      <c r="F41" s="10" t="s">
        <v>109</v>
      </c>
      <c r="G41" s="10"/>
      <c r="H41" s="144">
        <f t="shared" si="5"/>
        <v>7.7</v>
      </c>
      <c r="I41" s="144">
        <f t="shared" si="5"/>
        <v>7.7</v>
      </c>
      <c r="J41" s="144">
        <f t="shared" si="5"/>
        <v>7.7</v>
      </c>
      <c r="K41" s="147"/>
      <c r="L41" s="147"/>
      <c r="M41" s="1"/>
    </row>
    <row r="42" spans="1:13" ht="18.75">
      <c r="A42" s="145"/>
      <c r="B42" s="45" t="s">
        <v>203</v>
      </c>
      <c r="C42" s="59" t="s">
        <v>182</v>
      </c>
      <c r="D42" s="10" t="s">
        <v>152</v>
      </c>
      <c r="E42" s="10" t="s">
        <v>144</v>
      </c>
      <c r="F42" s="10" t="s">
        <v>109</v>
      </c>
      <c r="G42" s="10" t="s">
        <v>200</v>
      </c>
      <c r="H42" s="144">
        <v>7.7</v>
      </c>
      <c r="I42" s="144">
        <v>7.7</v>
      </c>
      <c r="J42" s="172">
        <v>7.7</v>
      </c>
      <c r="K42" s="147"/>
      <c r="L42" s="147"/>
      <c r="M42" s="1"/>
    </row>
    <row r="43" spans="1:13" ht="18.75">
      <c r="A43" s="145"/>
      <c r="B43" s="41" t="s">
        <v>172</v>
      </c>
      <c r="C43" s="59" t="s">
        <v>182</v>
      </c>
      <c r="D43" s="10" t="s">
        <v>152</v>
      </c>
      <c r="E43" s="10" t="s">
        <v>145</v>
      </c>
      <c r="F43" s="10"/>
      <c r="G43" s="10"/>
      <c r="H43" s="143">
        <f aca="true" t="shared" si="6" ref="H43:J47">H44</f>
        <v>30</v>
      </c>
      <c r="I43" s="143">
        <f t="shared" si="6"/>
        <v>0</v>
      </c>
      <c r="J43" s="143">
        <f t="shared" si="6"/>
        <v>0</v>
      </c>
      <c r="K43" s="147"/>
      <c r="L43" s="147"/>
      <c r="M43" s="1"/>
    </row>
    <row r="44" spans="1:13" ht="21" customHeight="1">
      <c r="A44" s="145"/>
      <c r="B44" s="41" t="s">
        <v>3</v>
      </c>
      <c r="C44" s="59" t="s">
        <v>182</v>
      </c>
      <c r="D44" s="10" t="s">
        <v>152</v>
      </c>
      <c r="E44" s="10" t="s">
        <v>145</v>
      </c>
      <c r="F44" s="10" t="s">
        <v>59</v>
      </c>
      <c r="G44" s="10"/>
      <c r="H44" s="143">
        <f t="shared" si="6"/>
        <v>30</v>
      </c>
      <c r="I44" s="143">
        <f t="shared" si="6"/>
        <v>0</v>
      </c>
      <c r="J44" s="143">
        <f t="shared" si="6"/>
        <v>0</v>
      </c>
      <c r="K44" s="147"/>
      <c r="L44" s="147"/>
      <c r="M44" s="1"/>
    </row>
    <row r="45" spans="1:13" ht="18.75">
      <c r="A45" s="145"/>
      <c r="B45" s="41" t="s">
        <v>188</v>
      </c>
      <c r="C45" s="59" t="s">
        <v>182</v>
      </c>
      <c r="D45" s="10" t="s">
        <v>152</v>
      </c>
      <c r="E45" s="10" t="s">
        <v>145</v>
      </c>
      <c r="F45" s="10" t="s">
        <v>60</v>
      </c>
      <c r="G45" s="10"/>
      <c r="H45" s="144">
        <f t="shared" si="6"/>
        <v>30</v>
      </c>
      <c r="I45" s="144">
        <f t="shared" si="6"/>
        <v>0</v>
      </c>
      <c r="J45" s="144">
        <f t="shared" si="6"/>
        <v>0</v>
      </c>
      <c r="K45" s="147"/>
      <c r="L45" s="147"/>
      <c r="M45" s="1"/>
    </row>
    <row r="46" spans="1:13" ht="18.75">
      <c r="A46" s="145"/>
      <c r="B46" s="41" t="s">
        <v>172</v>
      </c>
      <c r="C46" s="59" t="s">
        <v>182</v>
      </c>
      <c r="D46" s="10" t="s">
        <v>152</v>
      </c>
      <c r="E46" s="10" t="s">
        <v>145</v>
      </c>
      <c r="F46" s="10" t="s">
        <v>61</v>
      </c>
      <c r="G46" s="10"/>
      <c r="H46" s="144">
        <f t="shared" si="6"/>
        <v>30</v>
      </c>
      <c r="I46" s="144">
        <f t="shared" si="6"/>
        <v>0</v>
      </c>
      <c r="J46" s="144">
        <f t="shared" si="6"/>
        <v>0</v>
      </c>
      <c r="K46" s="147"/>
      <c r="L46" s="147"/>
      <c r="M46" s="1"/>
    </row>
    <row r="47" spans="1:13" ht="18.75">
      <c r="A47" s="145"/>
      <c r="B47" s="45" t="s">
        <v>157</v>
      </c>
      <c r="C47" s="59" t="s">
        <v>182</v>
      </c>
      <c r="D47" s="10" t="s">
        <v>152</v>
      </c>
      <c r="E47" s="10" t="s">
        <v>145</v>
      </c>
      <c r="F47" s="10" t="s">
        <v>62</v>
      </c>
      <c r="G47" s="10"/>
      <c r="H47" s="144">
        <f t="shared" si="6"/>
        <v>30</v>
      </c>
      <c r="I47" s="144">
        <f t="shared" si="6"/>
        <v>0</v>
      </c>
      <c r="J47" s="144">
        <f t="shared" si="6"/>
        <v>0</v>
      </c>
      <c r="K47" s="147"/>
      <c r="L47" s="147"/>
      <c r="M47" s="1"/>
    </row>
    <row r="48" spans="1:13" ht="18.75">
      <c r="A48" s="145"/>
      <c r="B48" s="44" t="s">
        <v>204</v>
      </c>
      <c r="C48" s="59" t="s">
        <v>182</v>
      </c>
      <c r="D48" s="10" t="s">
        <v>152</v>
      </c>
      <c r="E48" s="10" t="s">
        <v>145</v>
      </c>
      <c r="F48" s="10" t="s">
        <v>62</v>
      </c>
      <c r="G48" s="10" t="s">
        <v>199</v>
      </c>
      <c r="H48" s="144">
        <v>30</v>
      </c>
      <c r="I48" s="144">
        <v>0</v>
      </c>
      <c r="J48" s="172">
        <v>0</v>
      </c>
      <c r="K48" s="147"/>
      <c r="L48" s="147"/>
      <c r="M48" s="1"/>
    </row>
    <row r="49" spans="1:13" ht="18.75">
      <c r="A49" s="145"/>
      <c r="B49" s="44" t="s">
        <v>173</v>
      </c>
      <c r="C49" s="59" t="s">
        <v>182</v>
      </c>
      <c r="D49" s="10" t="s">
        <v>152</v>
      </c>
      <c r="E49" s="10" t="s">
        <v>158</v>
      </c>
      <c r="F49" s="10"/>
      <c r="G49" s="10"/>
      <c r="H49" s="143">
        <f>H50+H55</f>
        <v>386.2</v>
      </c>
      <c r="I49" s="143">
        <f>I50+I55</f>
        <v>305.6</v>
      </c>
      <c r="J49" s="143">
        <f>J50+J55</f>
        <v>305.6</v>
      </c>
      <c r="K49" s="147"/>
      <c r="L49" s="147"/>
      <c r="M49" s="1"/>
    </row>
    <row r="50" spans="1:13" ht="51.75" customHeight="1" hidden="1">
      <c r="A50" s="145"/>
      <c r="B50" s="45" t="s">
        <v>270</v>
      </c>
      <c r="C50" s="59" t="s">
        <v>182</v>
      </c>
      <c r="D50" s="10" t="s">
        <v>152</v>
      </c>
      <c r="E50" s="10" t="s">
        <v>158</v>
      </c>
      <c r="F50" s="10" t="s">
        <v>271</v>
      </c>
      <c r="G50" s="10"/>
      <c r="H50" s="144">
        <f>H51</f>
        <v>0</v>
      </c>
      <c r="I50" s="144"/>
      <c r="J50" s="172"/>
      <c r="K50" s="147"/>
      <c r="L50" s="147"/>
      <c r="M50" s="1"/>
    </row>
    <row r="51" spans="1:13" ht="23.25" customHeight="1" hidden="1">
      <c r="A51" s="145"/>
      <c r="B51" s="57" t="s">
        <v>70</v>
      </c>
      <c r="C51" s="59" t="s">
        <v>182</v>
      </c>
      <c r="D51" s="10" t="s">
        <v>152</v>
      </c>
      <c r="E51" s="10" t="s">
        <v>158</v>
      </c>
      <c r="F51" s="10" t="s">
        <v>272</v>
      </c>
      <c r="G51" s="10"/>
      <c r="H51" s="144">
        <f>H52</f>
        <v>0</v>
      </c>
      <c r="I51" s="144"/>
      <c r="J51" s="172"/>
      <c r="K51" s="147"/>
      <c r="L51" s="147"/>
      <c r="M51" s="1"/>
    </row>
    <row r="52" spans="1:13" ht="65.25" customHeight="1" hidden="1">
      <c r="A52" s="145"/>
      <c r="B52" s="44" t="s">
        <v>273</v>
      </c>
      <c r="C52" s="59" t="s">
        <v>182</v>
      </c>
      <c r="D52" s="10" t="s">
        <v>152</v>
      </c>
      <c r="E52" s="10" t="s">
        <v>158</v>
      </c>
      <c r="F52" s="10" t="s">
        <v>274</v>
      </c>
      <c r="G52" s="10"/>
      <c r="H52" s="144">
        <f>H53</f>
        <v>0</v>
      </c>
      <c r="I52" s="144"/>
      <c r="J52" s="172"/>
      <c r="K52" s="147"/>
      <c r="L52" s="147"/>
      <c r="M52" s="1"/>
    </row>
    <row r="53" spans="1:13" ht="35.25" customHeight="1" hidden="1">
      <c r="A53" s="145"/>
      <c r="B53" s="44" t="s">
        <v>275</v>
      </c>
      <c r="C53" s="59" t="s">
        <v>182</v>
      </c>
      <c r="D53" s="10" t="s">
        <v>152</v>
      </c>
      <c r="E53" s="10" t="s">
        <v>158</v>
      </c>
      <c r="F53" s="10" t="s">
        <v>276</v>
      </c>
      <c r="G53" s="10"/>
      <c r="H53" s="144">
        <f>H54</f>
        <v>0</v>
      </c>
      <c r="I53" s="144"/>
      <c r="J53" s="172"/>
      <c r="K53" s="147"/>
      <c r="L53" s="147"/>
      <c r="M53" s="1"/>
    </row>
    <row r="54" spans="1:13" ht="18.75" hidden="1">
      <c r="A54" s="145"/>
      <c r="B54" s="44" t="s">
        <v>202</v>
      </c>
      <c r="C54" s="59" t="s">
        <v>182</v>
      </c>
      <c r="D54" s="10" t="s">
        <v>152</v>
      </c>
      <c r="E54" s="10" t="s">
        <v>158</v>
      </c>
      <c r="F54" s="10" t="s">
        <v>276</v>
      </c>
      <c r="G54" s="10" t="s">
        <v>198</v>
      </c>
      <c r="H54" s="144">
        <v>0</v>
      </c>
      <c r="I54" s="144"/>
      <c r="J54" s="172"/>
      <c r="K54" s="147"/>
      <c r="L54" s="147"/>
      <c r="M54" s="1"/>
    </row>
    <row r="55" spans="1:13" ht="31.5" customHeight="1">
      <c r="A55" s="145"/>
      <c r="B55" s="45" t="s">
        <v>27</v>
      </c>
      <c r="C55" s="59" t="s">
        <v>182</v>
      </c>
      <c r="D55" s="60" t="s">
        <v>152</v>
      </c>
      <c r="E55" s="60" t="s">
        <v>158</v>
      </c>
      <c r="F55" s="10" t="s">
        <v>29</v>
      </c>
      <c r="G55" s="60"/>
      <c r="H55" s="144">
        <f aca="true" t="shared" si="7" ref="H55:J56">H56</f>
        <v>386.2</v>
      </c>
      <c r="I55" s="144">
        <f t="shared" si="7"/>
        <v>305.6</v>
      </c>
      <c r="J55" s="144">
        <f t="shared" si="7"/>
        <v>305.6</v>
      </c>
      <c r="K55" s="147"/>
      <c r="L55" s="147"/>
      <c r="M55" s="1"/>
    </row>
    <row r="56" spans="1:13" ht="20.25" customHeight="1">
      <c r="A56" s="145"/>
      <c r="B56" s="57" t="s">
        <v>70</v>
      </c>
      <c r="C56" s="59" t="s">
        <v>182</v>
      </c>
      <c r="D56" s="60" t="s">
        <v>152</v>
      </c>
      <c r="E56" s="60" t="s">
        <v>158</v>
      </c>
      <c r="F56" s="10" t="s">
        <v>30</v>
      </c>
      <c r="G56" s="60"/>
      <c r="H56" s="144">
        <f t="shared" si="7"/>
        <v>386.2</v>
      </c>
      <c r="I56" s="144">
        <f t="shared" si="7"/>
        <v>305.6</v>
      </c>
      <c r="J56" s="144">
        <f t="shared" si="7"/>
        <v>305.6</v>
      </c>
      <c r="K56" s="147"/>
      <c r="L56" s="147"/>
      <c r="M56" s="1"/>
    </row>
    <row r="57" spans="1:13" ht="19.5" customHeight="1">
      <c r="A57" s="145"/>
      <c r="B57" s="57" t="s">
        <v>107</v>
      </c>
      <c r="C57" s="59" t="s">
        <v>182</v>
      </c>
      <c r="D57" s="60" t="s">
        <v>152</v>
      </c>
      <c r="E57" s="60" t="s">
        <v>158</v>
      </c>
      <c r="F57" s="10" t="s">
        <v>33</v>
      </c>
      <c r="G57" s="60"/>
      <c r="H57" s="144">
        <f>H60+H58</f>
        <v>386.2</v>
      </c>
      <c r="I57" s="144">
        <f>I60+I58</f>
        <v>305.6</v>
      </c>
      <c r="J57" s="144">
        <f>J60+J58</f>
        <v>305.6</v>
      </c>
      <c r="K57" s="147"/>
      <c r="L57" s="147"/>
      <c r="M57" s="1"/>
    </row>
    <row r="58" spans="1:13" ht="34.5" customHeight="1">
      <c r="A58" s="145"/>
      <c r="B58" s="45" t="s">
        <v>277</v>
      </c>
      <c r="C58" s="59" t="s">
        <v>182</v>
      </c>
      <c r="D58" s="60" t="s">
        <v>152</v>
      </c>
      <c r="E58" s="60" t="s">
        <v>158</v>
      </c>
      <c r="F58" s="10" t="s">
        <v>69</v>
      </c>
      <c r="G58" s="10"/>
      <c r="H58" s="144">
        <f>H59</f>
        <v>336.2</v>
      </c>
      <c r="I58" s="144">
        <f>I59</f>
        <v>265</v>
      </c>
      <c r="J58" s="144">
        <f>J59</f>
        <v>265</v>
      </c>
      <c r="K58" s="147"/>
      <c r="L58" s="147"/>
      <c r="M58" s="1"/>
    </row>
    <row r="59" spans="1:13" ht="32.25" customHeight="1">
      <c r="A59" s="145"/>
      <c r="B59" s="44" t="s">
        <v>58</v>
      </c>
      <c r="C59" s="59" t="s">
        <v>182</v>
      </c>
      <c r="D59" s="60" t="s">
        <v>152</v>
      </c>
      <c r="E59" s="60" t="s">
        <v>158</v>
      </c>
      <c r="F59" s="10" t="s">
        <v>69</v>
      </c>
      <c r="G59" s="10" t="s">
        <v>198</v>
      </c>
      <c r="H59" s="144">
        <v>336.2</v>
      </c>
      <c r="I59" s="144">
        <v>265</v>
      </c>
      <c r="J59" s="172">
        <v>265</v>
      </c>
      <c r="K59" s="147"/>
      <c r="L59" s="147"/>
      <c r="M59" s="1"/>
    </row>
    <row r="60" spans="1:13" ht="31.5" customHeight="1">
      <c r="A60" s="145"/>
      <c r="B60" s="44" t="s">
        <v>1</v>
      </c>
      <c r="C60" s="59" t="s">
        <v>182</v>
      </c>
      <c r="D60" s="60" t="s">
        <v>152</v>
      </c>
      <c r="E60" s="60" t="s">
        <v>158</v>
      </c>
      <c r="F60" s="10" t="s">
        <v>35</v>
      </c>
      <c r="G60" s="60"/>
      <c r="H60" s="144">
        <f>H61</f>
        <v>50</v>
      </c>
      <c r="I60" s="144">
        <f>I61</f>
        <v>40.6</v>
      </c>
      <c r="J60" s="172">
        <f>J61</f>
        <v>40.6</v>
      </c>
      <c r="K60" s="5"/>
      <c r="L60" s="5"/>
      <c r="M60" s="1"/>
    </row>
    <row r="61" spans="1:13" ht="34.5" customHeight="1">
      <c r="A61" s="145"/>
      <c r="B61" s="44" t="s">
        <v>58</v>
      </c>
      <c r="C61" s="59" t="s">
        <v>182</v>
      </c>
      <c r="D61" s="60" t="s">
        <v>152</v>
      </c>
      <c r="E61" s="60" t="s">
        <v>158</v>
      </c>
      <c r="F61" s="10" t="s">
        <v>35</v>
      </c>
      <c r="G61" s="60" t="s">
        <v>198</v>
      </c>
      <c r="H61" s="144">
        <v>50</v>
      </c>
      <c r="I61" s="144">
        <v>40.6</v>
      </c>
      <c r="J61" s="172">
        <v>40.6</v>
      </c>
      <c r="K61" s="5"/>
      <c r="L61" s="5"/>
      <c r="M61" s="1"/>
    </row>
    <row r="62" spans="1:12" s="4" customFormat="1" ht="21.75" customHeight="1">
      <c r="A62" s="140"/>
      <c r="B62" s="46" t="s">
        <v>169</v>
      </c>
      <c r="C62" s="59" t="s">
        <v>182</v>
      </c>
      <c r="D62" s="10" t="s">
        <v>153</v>
      </c>
      <c r="E62" s="10"/>
      <c r="F62" s="10"/>
      <c r="G62" s="10"/>
      <c r="H62" s="143">
        <f aca="true" t="shared" si="8" ref="H62:J66">H63</f>
        <v>214.7</v>
      </c>
      <c r="I62" s="143">
        <f t="shared" si="8"/>
        <v>222.1</v>
      </c>
      <c r="J62" s="143">
        <f t="shared" si="8"/>
        <v>222.1</v>
      </c>
      <c r="K62" s="142"/>
      <c r="L62" s="142"/>
    </row>
    <row r="63" spans="1:12" s="4" customFormat="1" ht="21.75" customHeight="1">
      <c r="A63" s="140"/>
      <c r="B63" s="45" t="s">
        <v>170</v>
      </c>
      <c r="C63" s="59" t="s">
        <v>182</v>
      </c>
      <c r="D63" s="10" t="s">
        <v>153</v>
      </c>
      <c r="E63" s="10" t="s">
        <v>154</v>
      </c>
      <c r="F63" s="10"/>
      <c r="G63" s="10"/>
      <c r="H63" s="144">
        <f t="shared" si="8"/>
        <v>214.7</v>
      </c>
      <c r="I63" s="144">
        <f t="shared" si="8"/>
        <v>222.1</v>
      </c>
      <c r="J63" s="144">
        <f t="shared" si="8"/>
        <v>222.1</v>
      </c>
      <c r="K63" s="142"/>
      <c r="L63" s="142"/>
    </row>
    <row r="64" spans="1:12" s="4" customFormat="1" ht="33" customHeight="1">
      <c r="A64" s="140"/>
      <c r="B64" s="45" t="s">
        <v>248</v>
      </c>
      <c r="C64" s="59" t="s">
        <v>182</v>
      </c>
      <c r="D64" s="10" t="s">
        <v>153</v>
      </c>
      <c r="E64" s="10" t="s">
        <v>154</v>
      </c>
      <c r="F64" s="10" t="s">
        <v>29</v>
      </c>
      <c r="G64" s="10"/>
      <c r="H64" s="144">
        <f t="shared" si="8"/>
        <v>214.7</v>
      </c>
      <c r="I64" s="144">
        <f t="shared" si="8"/>
        <v>222.1</v>
      </c>
      <c r="J64" s="144">
        <f t="shared" si="8"/>
        <v>222.1</v>
      </c>
      <c r="K64" s="142"/>
      <c r="L64" s="142"/>
    </row>
    <row r="65" spans="1:12" s="4" customFormat="1" ht="20.25" customHeight="1">
      <c r="A65" s="140"/>
      <c r="B65" s="57" t="s">
        <v>70</v>
      </c>
      <c r="C65" s="59" t="s">
        <v>182</v>
      </c>
      <c r="D65" s="10" t="s">
        <v>153</v>
      </c>
      <c r="E65" s="10" t="s">
        <v>154</v>
      </c>
      <c r="F65" s="10" t="s">
        <v>30</v>
      </c>
      <c r="G65" s="10"/>
      <c r="H65" s="144">
        <f t="shared" si="8"/>
        <v>214.7</v>
      </c>
      <c r="I65" s="144">
        <f t="shared" si="8"/>
        <v>222.1</v>
      </c>
      <c r="J65" s="144">
        <f t="shared" si="8"/>
        <v>222.1</v>
      </c>
      <c r="K65" s="142"/>
      <c r="L65" s="142"/>
    </row>
    <row r="66" spans="1:12" s="4" customFormat="1" ht="36" customHeight="1">
      <c r="A66" s="140"/>
      <c r="B66" s="57" t="s">
        <v>36</v>
      </c>
      <c r="C66" s="63" t="s">
        <v>182</v>
      </c>
      <c r="D66" s="10" t="s">
        <v>153</v>
      </c>
      <c r="E66" s="10" t="s">
        <v>154</v>
      </c>
      <c r="F66" s="10" t="s">
        <v>33</v>
      </c>
      <c r="G66" s="10"/>
      <c r="H66" s="144">
        <f t="shared" si="8"/>
        <v>214.7</v>
      </c>
      <c r="I66" s="144">
        <f t="shared" si="8"/>
        <v>222.1</v>
      </c>
      <c r="J66" s="144">
        <f t="shared" si="8"/>
        <v>222.1</v>
      </c>
      <c r="K66" s="142"/>
      <c r="L66" s="142"/>
    </row>
    <row r="67" spans="1:12" s="4" customFormat="1" ht="32.25" customHeight="1">
      <c r="A67" s="140"/>
      <c r="B67" s="45" t="s">
        <v>165</v>
      </c>
      <c r="C67" s="59" t="s">
        <v>182</v>
      </c>
      <c r="D67" s="10" t="s">
        <v>153</v>
      </c>
      <c r="E67" s="10" t="s">
        <v>154</v>
      </c>
      <c r="F67" s="10" t="s">
        <v>121</v>
      </c>
      <c r="G67" s="10"/>
      <c r="H67" s="144">
        <f>H68+H69</f>
        <v>214.7</v>
      </c>
      <c r="I67" s="144">
        <f>I68+I69</f>
        <v>222.1</v>
      </c>
      <c r="J67" s="144">
        <f>J68+J69</f>
        <v>222.1</v>
      </c>
      <c r="K67" s="142"/>
      <c r="L67" s="142"/>
    </row>
    <row r="68" spans="1:12" s="4" customFormat="1" ht="51.75" customHeight="1">
      <c r="A68" s="140"/>
      <c r="B68" s="45" t="s">
        <v>201</v>
      </c>
      <c r="C68" s="59" t="s">
        <v>182</v>
      </c>
      <c r="D68" s="10" t="s">
        <v>153</v>
      </c>
      <c r="E68" s="10" t="s">
        <v>154</v>
      </c>
      <c r="F68" s="10" t="s">
        <v>121</v>
      </c>
      <c r="G68" s="61" t="s">
        <v>197</v>
      </c>
      <c r="H68" s="144">
        <v>211.7</v>
      </c>
      <c r="I68" s="144">
        <v>218.1</v>
      </c>
      <c r="J68" s="172">
        <v>218.1</v>
      </c>
      <c r="K68" s="142"/>
      <c r="L68" s="142"/>
    </row>
    <row r="69" spans="1:12" s="4" customFormat="1" ht="33.75" customHeight="1">
      <c r="A69" s="140"/>
      <c r="B69" s="44" t="s">
        <v>58</v>
      </c>
      <c r="C69" s="59" t="s">
        <v>182</v>
      </c>
      <c r="D69" s="10" t="s">
        <v>153</v>
      </c>
      <c r="E69" s="10" t="s">
        <v>154</v>
      </c>
      <c r="F69" s="10" t="s">
        <v>121</v>
      </c>
      <c r="G69" s="10" t="s">
        <v>198</v>
      </c>
      <c r="H69" s="144">
        <v>3</v>
      </c>
      <c r="I69" s="144">
        <v>4</v>
      </c>
      <c r="J69" s="172">
        <v>4</v>
      </c>
      <c r="K69" s="142"/>
      <c r="L69" s="142"/>
    </row>
    <row r="70" spans="1:12" s="4" customFormat="1" ht="22.5" customHeight="1">
      <c r="A70" s="140"/>
      <c r="B70" s="148" t="s">
        <v>174</v>
      </c>
      <c r="C70" s="59" t="s">
        <v>182</v>
      </c>
      <c r="D70" s="40" t="s">
        <v>154</v>
      </c>
      <c r="E70" s="10"/>
      <c r="F70" s="10"/>
      <c r="G70" s="10"/>
      <c r="H70" s="143">
        <f>H71+H79</f>
        <v>54</v>
      </c>
      <c r="I70" s="143">
        <f>I71+I79</f>
        <v>29</v>
      </c>
      <c r="J70" s="143">
        <f>J71+J79</f>
        <v>30</v>
      </c>
      <c r="K70" s="142"/>
      <c r="L70" s="142"/>
    </row>
    <row r="71" spans="1:13" ht="36" customHeight="1">
      <c r="A71" s="145"/>
      <c r="B71" s="45" t="s">
        <v>166</v>
      </c>
      <c r="C71" s="59" t="s">
        <v>182</v>
      </c>
      <c r="D71" s="10" t="s">
        <v>154</v>
      </c>
      <c r="E71" s="10" t="s">
        <v>147</v>
      </c>
      <c r="F71" s="10"/>
      <c r="G71" s="10"/>
      <c r="H71" s="144">
        <f aca="true" t="shared" si="9" ref="H71:J73">H72</f>
        <v>27.1</v>
      </c>
      <c r="I71" s="144">
        <f t="shared" si="9"/>
        <v>29</v>
      </c>
      <c r="J71" s="144">
        <f t="shared" si="9"/>
        <v>30</v>
      </c>
      <c r="K71" s="5"/>
      <c r="L71" s="5"/>
      <c r="M71" s="1"/>
    </row>
    <row r="72" spans="1:13" ht="33" customHeight="1">
      <c r="A72" s="145"/>
      <c r="B72" s="41" t="s">
        <v>278</v>
      </c>
      <c r="C72" s="59" t="s">
        <v>182</v>
      </c>
      <c r="D72" s="10" t="s">
        <v>154</v>
      </c>
      <c r="E72" s="10" t="s">
        <v>147</v>
      </c>
      <c r="F72" s="10" t="s">
        <v>37</v>
      </c>
      <c r="G72" s="10"/>
      <c r="H72" s="144">
        <f t="shared" si="9"/>
        <v>27.1</v>
      </c>
      <c r="I72" s="144">
        <f t="shared" si="9"/>
        <v>29</v>
      </c>
      <c r="J72" s="144">
        <f t="shared" si="9"/>
        <v>30</v>
      </c>
      <c r="K72" s="5"/>
      <c r="L72" s="5"/>
      <c r="M72" s="1"/>
    </row>
    <row r="73" spans="1:13" ht="21" customHeight="1">
      <c r="A73" s="145"/>
      <c r="B73" s="41" t="s">
        <v>70</v>
      </c>
      <c r="C73" s="59" t="s">
        <v>182</v>
      </c>
      <c r="D73" s="10" t="s">
        <v>154</v>
      </c>
      <c r="E73" s="10" t="s">
        <v>147</v>
      </c>
      <c r="F73" s="10" t="s">
        <v>73</v>
      </c>
      <c r="G73" s="10"/>
      <c r="H73" s="144">
        <f t="shared" si="9"/>
        <v>27.1</v>
      </c>
      <c r="I73" s="144">
        <f t="shared" si="9"/>
        <v>29</v>
      </c>
      <c r="J73" s="144">
        <f t="shared" si="9"/>
        <v>30</v>
      </c>
      <c r="K73" s="5"/>
      <c r="L73" s="5"/>
      <c r="M73" s="1"/>
    </row>
    <row r="74" spans="1:13" ht="34.5" customHeight="1">
      <c r="A74" s="145"/>
      <c r="B74" s="44" t="s">
        <v>74</v>
      </c>
      <c r="C74" s="59" t="s">
        <v>182</v>
      </c>
      <c r="D74" s="10" t="s">
        <v>154</v>
      </c>
      <c r="E74" s="10" t="s">
        <v>147</v>
      </c>
      <c r="F74" s="10" t="s">
        <v>75</v>
      </c>
      <c r="G74" s="10"/>
      <c r="H74" s="144">
        <f>H75+H77</f>
        <v>27.1</v>
      </c>
      <c r="I74" s="149">
        <f>I75</f>
        <v>29</v>
      </c>
      <c r="J74" s="172">
        <f>J75</f>
        <v>30</v>
      </c>
      <c r="K74" s="5"/>
      <c r="L74" s="5"/>
      <c r="M74" s="1"/>
    </row>
    <row r="75" spans="1:13" ht="36" customHeight="1">
      <c r="A75" s="145"/>
      <c r="B75" s="44" t="s">
        <v>38</v>
      </c>
      <c r="C75" s="59" t="s">
        <v>182</v>
      </c>
      <c r="D75" s="10" t="s">
        <v>154</v>
      </c>
      <c r="E75" s="10" t="s">
        <v>147</v>
      </c>
      <c r="F75" s="10" t="s">
        <v>76</v>
      </c>
      <c r="G75" s="10"/>
      <c r="H75" s="144">
        <f>H76</f>
        <v>18.7</v>
      </c>
      <c r="I75" s="149">
        <f>I76</f>
        <v>29</v>
      </c>
      <c r="J75" s="172">
        <f>J76</f>
        <v>30</v>
      </c>
      <c r="K75" s="5"/>
      <c r="L75" s="5"/>
      <c r="M75" s="1"/>
    </row>
    <row r="76" spans="1:13" ht="33.75" customHeight="1">
      <c r="A76" s="145"/>
      <c r="B76" s="44" t="s">
        <v>58</v>
      </c>
      <c r="C76" s="59" t="s">
        <v>182</v>
      </c>
      <c r="D76" s="10" t="s">
        <v>154</v>
      </c>
      <c r="E76" s="10" t="s">
        <v>147</v>
      </c>
      <c r="F76" s="10" t="s">
        <v>76</v>
      </c>
      <c r="G76" s="10" t="s">
        <v>198</v>
      </c>
      <c r="H76" s="144">
        <v>18.7</v>
      </c>
      <c r="I76" s="149">
        <v>29</v>
      </c>
      <c r="J76" s="172">
        <v>30</v>
      </c>
      <c r="K76" s="5"/>
      <c r="L76" s="5"/>
      <c r="M76" s="1"/>
    </row>
    <row r="77" spans="1:13" ht="51" customHeight="1">
      <c r="A77" s="145"/>
      <c r="B77" s="41" t="s">
        <v>140</v>
      </c>
      <c r="C77" s="59" t="s">
        <v>182</v>
      </c>
      <c r="D77" s="10" t="s">
        <v>154</v>
      </c>
      <c r="E77" s="10" t="s">
        <v>147</v>
      </c>
      <c r="F77" s="10" t="s">
        <v>113</v>
      </c>
      <c r="G77" s="10"/>
      <c r="H77" s="144">
        <f>H78</f>
        <v>8.4</v>
      </c>
      <c r="I77" s="149">
        <v>0</v>
      </c>
      <c r="J77" s="173">
        <v>0</v>
      </c>
      <c r="K77" s="5"/>
      <c r="L77" s="5"/>
      <c r="M77" s="1"/>
    </row>
    <row r="78" spans="1:13" ht="36.75" customHeight="1">
      <c r="A78" s="145"/>
      <c r="B78" s="44" t="s">
        <v>58</v>
      </c>
      <c r="C78" s="59" t="s">
        <v>182</v>
      </c>
      <c r="D78" s="10" t="s">
        <v>154</v>
      </c>
      <c r="E78" s="10" t="s">
        <v>147</v>
      </c>
      <c r="F78" s="10" t="s">
        <v>113</v>
      </c>
      <c r="G78" s="10" t="s">
        <v>198</v>
      </c>
      <c r="H78" s="144">
        <v>8.4</v>
      </c>
      <c r="I78" s="149">
        <v>0</v>
      </c>
      <c r="J78" s="172">
        <v>0</v>
      </c>
      <c r="K78" s="5"/>
      <c r="L78" s="5"/>
      <c r="M78" s="1"/>
    </row>
    <row r="79" spans="1:13" ht="33.75" customHeight="1">
      <c r="A79" s="145"/>
      <c r="B79" s="41" t="s">
        <v>114</v>
      </c>
      <c r="C79" s="59" t="s">
        <v>182</v>
      </c>
      <c r="D79" s="10" t="s">
        <v>154</v>
      </c>
      <c r="E79" s="10" t="s">
        <v>131</v>
      </c>
      <c r="F79" s="10"/>
      <c r="G79" s="10"/>
      <c r="H79" s="144">
        <f>H80</f>
        <v>26.9</v>
      </c>
      <c r="I79" s="149">
        <v>0</v>
      </c>
      <c r="J79" s="172">
        <v>0</v>
      </c>
      <c r="K79" s="5"/>
      <c r="L79" s="5"/>
      <c r="M79" s="1"/>
    </row>
    <row r="80" spans="1:13" ht="33.75" customHeight="1">
      <c r="A80" s="145"/>
      <c r="B80" s="41" t="s">
        <v>278</v>
      </c>
      <c r="C80" s="59" t="s">
        <v>182</v>
      </c>
      <c r="D80" s="10" t="s">
        <v>154</v>
      </c>
      <c r="E80" s="10" t="s">
        <v>131</v>
      </c>
      <c r="F80" s="10" t="s">
        <v>37</v>
      </c>
      <c r="G80" s="10"/>
      <c r="H80" s="144">
        <f>H81</f>
        <v>26.9</v>
      </c>
      <c r="I80" s="149">
        <v>0</v>
      </c>
      <c r="J80" s="172">
        <v>0</v>
      </c>
      <c r="K80" s="5"/>
      <c r="L80" s="5"/>
      <c r="M80" s="1"/>
    </row>
    <row r="81" spans="1:13" ht="20.25" customHeight="1">
      <c r="A81" s="145"/>
      <c r="B81" s="41" t="s">
        <v>70</v>
      </c>
      <c r="C81" s="59" t="s">
        <v>182</v>
      </c>
      <c r="D81" s="10" t="s">
        <v>154</v>
      </c>
      <c r="E81" s="10" t="s">
        <v>131</v>
      </c>
      <c r="F81" s="10" t="s">
        <v>73</v>
      </c>
      <c r="G81" s="10"/>
      <c r="H81" s="144">
        <f>H82</f>
        <v>26.9</v>
      </c>
      <c r="I81" s="149">
        <v>0</v>
      </c>
      <c r="J81" s="172">
        <v>0</v>
      </c>
      <c r="K81" s="5"/>
      <c r="L81" s="5"/>
      <c r="M81" s="1"/>
    </row>
    <row r="82" spans="1:13" ht="20.25" customHeight="1">
      <c r="A82" s="145"/>
      <c r="B82" s="41" t="s">
        <v>115</v>
      </c>
      <c r="C82" s="59" t="s">
        <v>182</v>
      </c>
      <c r="D82" s="10" t="s">
        <v>154</v>
      </c>
      <c r="E82" s="10" t="s">
        <v>131</v>
      </c>
      <c r="F82" s="10" t="s">
        <v>111</v>
      </c>
      <c r="G82" s="10"/>
      <c r="H82" s="144">
        <f>H83</f>
        <v>26.9</v>
      </c>
      <c r="I82" s="149">
        <v>0</v>
      </c>
      <c r="J82" s="172">
        <v>0</v>
      </c>
      <c r="K82" s="5"/>
      <c r="L82" s="5"/>
      <c r="M82" s="1"/>
    </row>
    <row r="83" spans="1:13" ht="51" customHeight="1">
      <c r="A83" s="145"/>
      <c r="B83" s="44" t="s">
        <v>132</v>
      </c>
      <c r="C83" s="59" t="s">
        <v>182</v>
      </c>
      <c r="D83" s="10" t="s">
        <v>154</v>
      </c>
      <c r="E83" s="10" t="s">
        <v>131</v>
      </c>
      <c r="F83" s="10" t="s">
        <v>112</v>
      </c>
      <c r="G83" s="10"/>
      <c r="H83" s="144">
        <f>H84</f>
        <v>26.9</v>
      </c>
      <c r="I83" s="149">
        <v>0</v>
      </c>
      <c r="J83" s="173">
        <v>0</v>
      </c>
      <c r="K83" s="5"/>
      <c r="L83" s="5"/>
      <c r="M83" s="1"/>
    </row>
    <row r="84" spans="1:13" ht="33.75" customHeight="1">
      <c r="A84" s="145"/>
      <c r="B84" s="44" t="s">
        <v>58</v>
      </c>
      <c r="C84" s="59" t="s">
        <v>182</v>
      </c>
      <c r="D84" s="10" t="s">
        <v>154</v>
      </c>
      <c r="E84" s="10" t="s">
        <v>131</v>
      </c>
      <c r="F84" s="10" t="s">
        <v>112</v>
      </c>
      <c r="G84" s="10" t="s">
        <v>198</v>
      </c>
      <c r="H84" s="144">
        <v>26.9</v>
      </c>
      <c r="I84" s="149">
        <v>0</v>
      </c>
      <c r="J84" s="173">
        <v>0</v>
      </c>
      <c r="K84" s="5"/>
      <c r="L84" s="5"/>
      <c r="M84" s="1"/>
    </row>
    <row r="85" spans="1:13" ht="18.75">
      <c r="A85" s="140"/>
      <c r="B85" s="46" t="s">
        <v>175</v>
      </c>
      <c r="C85" s="59" t="s">
        <v>182</v>
      </c>
      <c r="D85" s="40" t="s">
        <v>155</v>
      </c>
      <c r="E85" s="10"/>
      <c r="F85" s="10"/>
      <c r="G85" s="10"/>
      <c r="H85" s="143">
        <f>H86+H98</f>
        <v>1639.6</v>
      </c>
      <c r="I85" s="143">
        <f>I86+I98</f>
        <v>1810.8</v>
      </c>
      <c r="J85" s="143">
        <f>J86+J98</f>
        <v>2013.1</v>
      </c>
      <c r="K85" s="5"/>
      <c r="L85" s="5"/>
      <c r="M85" s="1"/>
    </row>
    <row r="86" spans="1:13" ht="18" customHeight="1">
      <c r="A86" s="145"/>
      <c r="B86" s="45" t="s">
        <v>159</v>
      </c>
      <c r="C86" s="59" t="s">
        <v>182</v>
      </c>
      <c r="D86" s="10" t="s">
        <v>155</v>
      </c>
      <c r="E86" s="10" t="s">
        <v>147</v>
      </c>
      <c r="F86" s="10"/>
      <c r="G86" s="10"/>
      <c r="H86" s="144">
        <f>H87+H92</f>
        <v>1634.6</v>
      </c>
      <c r="I86" s="144">
        <f>I87+I92</f>
        <v>1805.8</v>
      </c>
      <c r="J86" s="144">
        <f>J87+J92</f>
        <v>2008.1</v>
      </c>
      <c r="K86" s="5"/>
      <c r="L86" s="5"/>
      <c r="M86" s="1"/>
    </row>
    <row r="87" spans="1:13" ht="34.5" customHeight="1">
      <c r="A87" s="145"/>
      <c r="B87" s="45" t="s">
        <v>252</v>
      </c>
      <c r="C87" s="59" t="s">
        <v>182</v>
      </c>
      <c r="D87" s="10" t="s">
        <v>155</v>
      </c>
      <c r="E87" s="10" t="s">
        <v>147</v>
      </c>
      <c r="F87" s="10" t="s">
        <v>39</v>
      </c>
      <c r="G87" s="10"/>
      <c r="H87" s="144">
        <f aca="true" t="shared" si="10" ref="H87:J90">H88</f>
        <v>1634.6</v>
      </c>
      <c r="I87" s="144">
        <f t="shared" si="10"/>
        <v>1805.8</v>
      </c>
      <c r="J87" s="144">
        <f t="shared" si="10"/>
        <v>2008.1</v>
      </c>
      <c r="K87" s="5"/>
      <c r="L87" s="5"/>
      <c r="M87" s="1"/>
    </row>
    <row r="88" spans="1:13" ht="21" customHeight="1">
      <c r="A88" s="145"/>
      <c r="B88" s="45" t="s">
        <v>70</v>
      </c>
      <c r="C88" s="59" t="s">
        <v>182</v>
      </c>
      <c r="D88" s="10" t="s">
        <v>155</v>
      </c>
      <c r="E88" s="10" t="s">
        <v>147</v>
      </c>
      <c r="F88" s="10" t="s">
        <v>40</v>
      </c>
      <c r="G88" s="10"/>
      <c r="H88" s="144">
        <f t="shared" si="10"/>
        <v>1634.6</v>
      </c>
      <c r="I88" s="144">
        <f t="shared" si="10"/>
        <v>1805.8</v>
      </c>
      <c r="J88" s="144">
        <f t="shared" si="10"/>
        <v>2008.1</v>
      </c>
      <c r="K88" s="5"/>
      <c r="L88" s="5"/>
      <c r="M88" s="1"/>
    </row>
    <row r="89" spans="1:13" ht="34.5" customHeight="1">
      <c r="A89" s="145"/>
      <c r="B89" s="45" t="s">
        <v>77</v>
      </c>
      <c r="C89" s="59" t="s">
        <v>182</v>
      </c>
      <c r="D89" s="10" t="s">
        <v>155</v>
      </c>
      <c r="E89" s="10" t="s">
        <v>147</v>
      </c>
      <c r="F89" s="10" t="s">
        <v>41</v>
      </c>
      <c r="G89" s="10"/>
      <c r="H89" s="144">
        <f t="shared" si="10"/>
        <v>1634.6</v>
      </c>
      <c r="I89" s="144">
        <f t="shared" si="10"/>
        <v>1805.8</v>
      </c>
      <c r="J89" s="144">
        <f t="shared" si="10"/>
        <v>2008.1</v>
      </c>
      <c r="K89" s="5"/>
      <c r="L89" s="5"/>
      <c r="M89" s="1"/>
    </row>
    <row r="90" spans="1:13" ht="51.75" customHeight="1">
      <c r="A90" s="145"/>
      <c r="B90" s="45" t="s">
        <v>236</v>
      </c>
      <c r="C90" s="59" t="s">
        <v>182</v>
      </c>
      <c r="D90" s="10" t="s">
        <v>155</v>
      </c>
      <c r="E90" s="10" t="s">
        <v>147</v>
      </c>
      <c r="F90" s="10" t="s">
        <v>42</v>
      </c>
      <c r="G90" s="10"/>
      <c r="H90" s="144">
        <f t="shared" si="10"/>
        <v>1634.6</v>
      </c>
      <c r="I90" s="144">
        <f t="shared" si="10"/>
        <v>1805.8</v>
      </c>
      <c r="J90" s="144">
        <f t="shared" si="10"/>
        <v>2008.1</v>
      </c>
      <c r="K90" s="5"/>
      <c r="L90" s="5"/>
      <c r="M90" s="1"/>
    </row>
    <row r="91" spans="1:13" ht="31.5">
      <c r="A91" s="140"/>
      <c r="B91" s="44" t="s">
        <v>58</v>
      </c>
      <c r="C91" s="59" t="s">
        <v>182</v>
      </c>
      <c r="D91" s="10" t="s">
        <v>155</v>
      </c>
      <c r="E91" s="10" t="s">
        <v>147</v>
      </c>
      <c r="F91" s="10" t="s">
        <v>42</v>
      </c>
      <c r="G91" s="10" t="s">
        <v>198</v>
      </c>
      <c r="H91" s="144">
        <v>1634.6</v>
      </c>
      <c r="I91" s="149">
        <v>1805.8</v>
      </c>
      <c r="J91" s="174">
        <v>2008.1</v>
      </c>
      <c r="K91" s="5"/>
      <c r="L91" s="5"/>
      <c r="M91" s="1"/>
    </row>
    <row r="92" spans="1:13" ht="18.75" hidden="1">
      <c r="A92" s="140"/>
      <c r="B92" s="150" t="s">
        <v>218</v>
      </c>
      <c r="C92" s="151" t="s">
        <v>182</v>
      </c>
      <c r="D92" s="152" t="s">
        <v>155</v>
      </c>
      <c r="E92" s="152" t="s">
        <v>147</v>
      </c>
      <c r="F92" s="152" t="s">
        <v>215</v>
      </c>
      <c r="G92" s="152"/>
      <c r="H92" s="144">
        <f>H93</f>
        <v>0</v>
      </c>
      <c r="I92" s="149"/>
      <c r="J92" s="174"/>
      <c r="K92" s="5"/>
      <c r="L92" s="5"/>
      <c r="M92" s="1"/>
    </row>
    <row r="93" spans="1:13" ht="32.25" hidden="1">
      <c r="A93" s="140"/>
      <c r="B93" s="150" t="s">
        <v>219</v>
      </c>
      <c r="C93" s="151" t="s">
        <v>182</v>
      </c>
      <c r="D93" s="152" t="s">
        <v>155</v>
      </c>
      <c r="E93" s="152" t="s">
        <v>147</v>
      </c>
      <c r="F93" s="152" t="s">
        <v>216</v>
      </c>
      <c r="G93" s="152"/>
      <c r="H93" s="144">
        <f>H94+H96</f>
        <v>0</v>
      </c>
      <c r="I93" s="149"/>
      <c r="J93" s="174"/>
      <c r="K93" s="5"/>
      <c r="L93" s="5"/>
      <c r="M93" s="1"/>
    </row>
    <row r="94" spans="1:13" ht="32.25" hidden="1">
      <c r="A94" s="140"/>
      <c r="B94" s="150" t="s">
        <v>220</v>
      </c>
      <c r="C94" s="151" t="s">
        <v>182</v>
      </c>
      <c r="D94" s="152" t="s">
        <v>155</v>
      </c>
      <c r="E94" s="152" t="s">
        <v>147</v>
      </c>
      <c r="F94" s="152" t="s">
        <v>217</v>
      </c>
      <c r="G94" s="152"/>
      <c r="H94" s="144">
        <f>H95</f>
        <v>0</v>
      </c>
      <c r="I94" s="149"/>
      <c r="J94" s="174"/>
      <c r="K94" s="5"/>
      <c r="L94" s="5"/>
      <c r="M94" s="1"/>
    </row>
    <row r="95" spans="1:13" ht="18.75" hidden="1">
      <c r="A95" s="140"/>
      <c r="B95" s="150" t="s">
        <v>202</v>
      </c>
      <c r="C95" s="151" t="s">
        <v>182</v>
      </c>
      <c r="D95" s="152" t="s">
        <v>155</v>
      </c>
      <c r="E95" s="152" t="s">
        <v>147</v>
      </c>
      <c r="F95" s="152" t="s">
        <v>217</v>
      </c>
      <c r="G95" s="152" t="s">
        <v>198</v>
      </c>
      <c r="H95" s="144"/>
      <c r="I95" s="149"/>
      <c r="J95" s="174"/>
      <c r="K95" s="5"/>
      <c r="L95" s="5"/>
      <c r="M95" s="1"/>
    </row>
    <row r="96" spans="1:13" ht="32.25" hidden="1">
      <c r="A96" s="140"/>
      <c r="B96" s="150" t="s">
        <v>220</v>
      </c>
      <c r="C96" s="151" t="s">
        <v>182</v>
      </c>
      <c r="D96" s="152" t="s">
        <v>155</v>
      </c>
      <c r="E96" s="152" t="s">
        <v>147</v>
      </c>
      <c r="F96" s="152" t="s">
        <v>225</v>
      </c>
      <c r="G96" s="152"/>
      <c r="H96" s="144">
        <f>H97</f>
        <v>0</v>
      </c>
      <c r="I96" s="149"/>
      <c r="J96" s="174"/>
      <c r="K96" s="5"/>
      <c r="L96" s="5"/>
      <c r="M96" s="1"/>
    </row>
    <row r="97" spans="1:13" ht="18.75" hidden="1">
      <c r="A97" s="140"/>
      <c r="B97" s="150" t="s">
        <v>202</v>
      </c>
      <c r="C97" s="151" t="s">
        <v>182</v>
      </c>
      <c r="D97" s="152" t="s">
        <v>155</v>
      </c>
      <c r="E97" s="152" t="s">
        <v>147</v>
      </c>
      <c r="F97" s="152" t="s">
        <v>225</v>
      </c>
      <c r="G97" s="152" t="s">
        <v>198</v>
      </c>
      <c r="H97" s="144"/>
      <c r="I97" s="149"/>
      <c r="J97" s="174"/>
      <c r="K97" s="5"/>
      <c r="L97" s="5"/>
      <c r="M97" s="1"/>
    </row>
    <row r="98" spans="1:13" ht="19.5" customHeight="1">
      <c r="A98" s="140"/>
      <c r="B98" s="45" t="s">
        <v>224</v>
      </c>
      <c r="C98" s="58" t="s">
        <v>182</v>
      </c>
      <c r="D98" s="40" t="s">
        <v>155</v>
      </c>
      <c r="E98" s="40" t="s">
        <v>214</v>
      </c>
      <c r="F98" s="10"/>
      <c r="G98" s="10"/>
      <c r="H98" s="143">
        <f>H99+H107</f>
        <v>5</v>
      </c>
      <c r="I98" s="143">
        <f>I99+I107</f>
        <v>5</v>
      </c>
      <c r="J98" s="143">
        <f>J99+J107</f>
        <v>5</v>
      </c>
      <c r="K98" s="5"/>
      <c r="L98" s="5"/>
      <c r="M98" s="1"/>
    </row>
    <row r="99" spans="1:13" ht="36.75" customHeight="1">
      <c r="A99" s="140"/>
      <c r="B99" s="45" t="s">
        <v>279</v>
      </c>
      <c r="C99" s="59" t="s">
        <v>182</v>
      </c>
      <c r="D99" s="10" t="s">
        <v>155</v>
      </c>
      <c r="E99" s="10" t="s">
        <v>214</v>
      </c>
      <c r="F99" s="10" t="s">
        <v>43</v>
      </c>
      <c r="G99" s="10"/>
      <c r="H99" s="144">
        <f>H100</f>
        <v>5</v>
      </c>
      <c r="I99" s="149">
        <v>5</v>
      </c>
      <c r="J99" s="174">
        <v>5</v>
      </c>
      <c r="K99" s="5"/>
      <c r="L99" s="5"/>
      <c r="M99" s="1"/>
    </row>
    <row r="100" spans="1:13" ht="18.75">
      <c r="A100" s="140"/>
      <c r="B100" s="45" t="s">
        <v>70</v>
      </c>
      <c r="C100" s="59" t="s">
        <v>182</v>
      </c>
      <c r="D100" s="10" t="s">
        <v>155</v>
      </c>
      <c r="E100" s="10" t="s">
        <v>214</v>
      </c>
      <c r="F100" s="10" t="s">
        <v>44</v>
      </c>
      <c r="G100" s="10"/>
      <c r="H100" s="144">
        <f>H101</f>
        <v>5</v>
      </c>
      <c r="I100" s="144">
        <v>5</v>
      </c>
      <c r="J100" s="174">
        <v>5</v>
      </c>
      <c r="K100" s="5"/>
      <c r="L100" s="5"/>
      <c r="M100" s="1"/>
    </row>
    <row r="101" spans="1:13" ht="18.75" customHeight="1">
      <c r="A101" s="140"/>
      <c r="B101" s="45" t="s">
        <v>78</v>
      </c>
      <c r="C101" s="59" t="s">
        <v>182</v>
      </c>
      <c r="D101" s="10" t="s">
        <v>155</v>
      </c>
      <c r="E101" s="10" t="s">
        <v>214</v>
      </c>
      <c r="F101" s="10" t="s">
        <v>45</v>
      </c>
      <c r="G101" s="10"/>
      <c r="H101" s="144">
        <f>H102</f>
        <v>5</v>
      </c>
      <c r="I101" s="144">
        <v>5</v>
      </c>
      <c r="J101" s="174">
        <v>5</v>
      </c>
      <c r="K101" s="5"/>
      <c r="L101" s="5"/>
      <c r="M101" s="1"/>
    </row>
    <row r="102" spans="1:13" ht="19.5" customHeight="1">
      <c r="A102" s="140"/>
      <c r="B102" s="45" t="s">
        <v>79</v>
      </c>
      <c r="C102" s="59" t="s">
        <v>182</v>
      </c>
      <c r="D102" s="10" t="s">
        <v>155</v>
      </c>
      <c r="E102" s="10" t="s">
        <v>214</v>
      </c>
      <c r="F102" s="10" t="s">
        <v>123</v>
      </c>
      <c r="G102" s="10"/>
      <c r="H102" s="144">
        <f>H103</f>
        <v>5</v>
      </c>
      <c r="I102" s="144">
        <v>5</v>
      </c>
      <c r="J102" s="174">
        <v>5</v>
      </c>
      <c r="K102" s="5"/>
      <c r="L102" s="5"/>
      <c r="M102" s="1"/>
    </row>
    <row r="103" spans="1:13" ht="31.5">
      <c r="A103" s="140"/>
      <c r="B103" s="44" t="s">
        <v>58</v>
      </c>
      <c r="C103" s="59" t="s">
        <v>182</v>
      </c>
      <c r="D103" s="10" t="s">
        <v>155</v>
      </c>
      <c r="E103" s="10" t="s">
        <v>214</v>
      </c>
      <c r="F103" s="10" t="s">
        <v>123</v>
      </c>
      <c r="G103" s="10" t="s">
        <v>198</v>
      </c>
      <c r="H103" s="144">
        <v>5</v>
      </c>
      <c r="I103" s="144">
        <v>5</v>
      </c>
      <c r="J103" s="174">
        <v>5</v>
      </c>
      <c r="K103" s="5"/>
      <c r="L103" s="5"/>
      <c r="M103" s="1"/>
    </row>
    <row r="104" spans="1:13" ht="18.75" hidden="1">
      <c r="A104" s="140"/>
      <c r="B104" s="150"/>
      <c r="C104" s="151" t="s">
        <v>182</v>
      </c>
      <c r="D104" s="152" t="s">
        <v>155</v>
      </c>
      <c r="E104" s="152" t="s">
        <v>214</v>
      </c>
      <c r="F104" s="152"/>
      <c r="G104" s="152"/>
      <c r="H104" s="153"/>
      <c r="I104" s="146"/>
      <c r="J104" s="175"/>
      <c r="K104" s="5"/>
      <c r="L104" s="5"/>
      <c r="M104" s="1"/>
    </row>
    <row r="105" spans="1:13" ht="18.75" hidden="1">
      <c r="A105" s="140"/>
      <c r="B105" s="150"/>
      <c r="C105" s="151" t="s">
        <v>182</v>
      </c>
      <c r="D105" s="152" t="s">
        <v>155</v>
      </c>
      <c r="E105" s="152" t="s">
        <v>214</v>
      </c>
      <c r="F105" s="152"/>
      <c r="G105" s="152"/>
      <c r="H105" s="153"/>
      <c r="I105" s="146"/>
      <c r="J105" s="175"/>
      <c r="K105" s="5"/>
      <c r="L105" s="5"/>
      <c r="M105" s="1"/>
    </row>
    <row r="106" spans="1:13" ht="18.75" hidden="1">
      <c r="A106" s="140"/>
      <c r="B106" s="150" t="s">
        <v>202</v>
      </c>
      <c r="C106" s="151" t="s">
        <v>182</v>
      </c>
      <c r="D106" s="152" t="s">
        <v>155</v>
      </c>
      <c r="E106" s="152" t="s">
        <v>214</v>
      </c>
      <c r="F106" s="152"/>
      <c r="G106" s="152" t="s">
        <v>198</v>
      </c>
      <c r="H106" s="153"/>
      <c r="I106" s="146"/>
      <c r="J106" s="175"/>
      <c r="K106" s="5"/>
      <c r="L106" s="5"/>
      <c r="M106" s="1"/>
    </row>
    <row r="107" spans="1:13" ht="54" customHeight="1" hidden="1">
      <c r="A107" s="140"/>
      <c r="B107" s="45" t="s">
        <v>280</v>
      </c>
      <c r="C107" s="59" t="s">
        <v>182</v>
      </c>
      <c r="D107" s="10" t="s">
        <v>155</v>
      </c>
      <c r="E107" s="10" t="s">
        <v>214</v>
      </c>
      <c r="F107" s="10" t="s">
        <v>29</v>
      </c>
      <c r="G107" s="10"/>
      <c r="H107" s="153">
        <f>H108</f>
        <v>0</v>
      </c>
      <c r="I107" s="146"/>
      <c r="J107" s="175"/>
      <c r="K107" s="5"/>
      <c r="L107" s="5"/>
      <c r="M107" s="1"/>
    </row>
    <row r="108" spans="1:13" ht="21" customHeight="1" hidden="1">
      <c r="A108" s="140"/>
      <c r="B108" s="45" t="s">
        <v>70</v>
      </c>
      <c r="C108" s="59" t="s">
        <v>182</v>
      </c>
      <c r="D108" s="10" t="s">
        <v>155</v>
      </c>
      <c r="E108" s="10" t="s">
        <v>214</v>
      </c>
      <c r="F108" s="10" t="s">
        <v>30</v>
      </c>
      <c r="G108" s="10"/>
      <c r="H108" s="153">
        <f>H109</f>
        <v>0</v>
      </c>
      <c r="I108" s="146"/>
      <c r="J108" s="175"/>
      <c r="K108" s="5"/>
      <c r="L108" s="5"/>
      <c r="M108" s="1"/>
    </row>
    <row r="109" spans="1:13" ht="32.25" hidden="1">
      <c r="A109" s="140"/>
      <c r="B109" s="45" t="s">
        <v>135</v>
      </c>
      <c r="C109" s="59" t="s">
        <v>182</v>
      </c>
      <c r="D109" s="10" t="s">
        <v>155</v>
      </c>
      <c r="E109" s="10" t="s">
        <v>214</v>
      </c>
      <c r="F109" s="10" t="s">
        <v>133</v>
      </c>
      <c r="G109" s="10"/>
      <c r="H109" s="153">
        <f>H110</f>
        <v>0</v>
      </c>
      <c r="I109" s="146"/>
      <c r="J109" s="175"/>
      <c r="K109" s="5"/>
      <c r="L109" s="5"/>
      <c r="M109" s="1"/>
    </row>
    <row r="110" spans="1:13" ht="36" customHeight="1" hidden="1">
      <c r="A110" s="140"/>
      <c r="B110" s="45" t="s">
        <v>281</v>
      </c>
      <c r="C110" s="59" t="s">
        <v>182</v>
      </c>
      <c r="D110" s="10" t="s">
        <v>155</v>
      </c>
      <c r="E110" s="10" t="s">
        <v>214</v>
      </c>
      <c r="F110" s="10" t="s">
        <v>134</v>
      </c>
      <c r="G110" s="10"/>
      <c r="H110" s="153">
        <f>H111</f>
        <v>0</v>
      </c>
      <c r="I110" s="146"/>
      <c r="J110" s="175"/>
      <c r="K110" s="5"/>
      <c r="L110" s="5"/>
      <c r="M110" s="1"/>
    </row>
    <row r="111" spans="1:13" ht="31.5" hidden="1">
      <c r="A111" s="140"/>
      <c r="B111" s="44" t="s">
        <v>58</v>
      </c>
      <c r="C111" s="59" t="s">
        <v>182</v>
      </c>
      <c r="D111" s="10" t="s">
        <v>155</v>
      </c>
      <c r="E111" s="10" t="s">
        <v>214</v>
      </c>
      <c r="F111" s="10" t="s">
        <v>134</v>
      </c>
      <c r="G111" s="10" t="s">
        <v>198</v>
      </c>
      <c r="H111" s="153">
        <v>0</v>
      </c>
      <c r="I111" s="146"/>
      <c r="J111" s="175"/>
      <c r="K111" s="5"/>
      <c r="L111" s="5"/>
      <c r="M111" s="1"/>
    </row>
    <row r="112" spans="1:13" ht="19.5" customHeight="1">
      <c r="A112" s="140"/>
      <c r="B112" s="46" t="s">
        <v>142</v>
      </c>
      <c r="C112" s="59" t="s">
        <v>182</v>
      </c>
      <c r="D112" s="40" t="s">
        <v>143</v>
      </c>
      <c r="E112" s="10"/>
      <c r="F112" s="10"/>
      <c r="G112" s="10"/>
      <c r="H112" s="143">
        <f>H126+H113+H144</f>
        <v>1184</v>
      </c>
      <c r="I112" s="143">
        <f>I126+I113+I144</f>
        <v>490</v>
      </c>
      <c r="J112" s="143">
        <f>J126+J113+J144</f>
        <v>490</v>
      </c>
      <c r="K112" s="5"/>
      <c r="L112" s="5"/>
      <c r="M112" s="1"/>
    </row>
    <row r="113" spans="1:13" ht="21.75" customHeight="1">
      <c r="A113" s="140"/>
      <c r="B113" s="41" t="s">
        <v>4</v>
      </c>
      <c r="C113" s="59" t="s">
        <v>182</v>
      </c>
      <c r="D113" s="10" t="s">
        <v>143</v>
      </c>
      <c r="E113" s="10" t="s">
        <v>153</v>
      </c>
      <c r="F113" s="10"/>
      <c r="G113" s="10"/>
      <c r="H113" s="144">
        <f aca="true" t="shared" si="11" ref="H113:J115">H114</f>
        <v>220</v>
      </c>
      <c r="I113" s="144">
        <f t="shared" si="11"/>
        <v>180</v>
      </c>
      <c r="J113" s="144">
        <f t="shared" si="11"/>
        <v>180</v>
      </c>
      <c r="K113" s="5"/>
      <c r="L113" s="5"/>
      <c r="M113" s="1"/>
    </row>
    <row r="114" spans="1:13" ht="36.75" customHeight="1">
      <c r="A114" s="140"/>
      <c r="B114" s="41" t="s">
        <v>254</v>
      </c>
      <c r="C114" s="59" t="s">
        <v>182</v>
      </c>
      <c r="D114" s="10" t="s">
        <v>143</v>
      </c>
      <c r="E114" s="10" t="s">
        <v>153</v>
      </c>
      <c r="F114" s="10" t="s">
        <v>46</v>
      </c>
      <c r="G114" s="10"/>
      <c r="H114" s="144">
        <f t="shared" si="11"/>
        <v>220</v>
      </c>
      <c r="I114" s="144">
        <f t="shared" si="11"/>
        <v>180</v>
      </c>
      <c r="J114" s="144">
        <f t="shared" si="11"/>
        <v>180</v>
      </c>
      <c r="K114" s="5"/>
      <c r="L114" s="5"/>
      <c r="M114" s="1"/>
    </row>
    <row r="115" spans="1:13" ht="21" customHeight="1">
      <c r="A115" s="140"/>
      <c r="B115" s="41" t="s">
        <v>70</v>
      </c>
      <c r="C115" s="59" t="s">
        <v>182</v>
      </c>
      <c r="D115" s="10" t="s">
        <v>143</v>
      </c>
      <c r="E115" s="10" t="s">
        <v>153</v>
      </c>
      <c r="F115" s="10" t="s">
        <v>80</v>
      </c>
      <c r="G115" s="10"/>
      <c r="H115" s="144">
        <f t="shared" si="11"/>
        <v>220</v>
      </c>
      <c r="I115" s="144">
        <f t="shared" si="11"/>
        <v>180</v>
      </c>
      <c r="J115" s="144">
        <f t="shared" si="11"/>
        <v>180</v>
      </c>
      <c r="K115" s="5"/>
      <c r="L115" s="5"/>
      <c r="M115" s="1"/>
    </row>
    <row r="116" spans="1:13" ht="32.25" customHeight="1">
      <c r="A116" s="140"/>
      <c r="B116" s="41" t="s">
        <v>81</v>
      </c>
      <c r="C116" s="59" t="s">
        <v>182</v>
      </c>
      <c r="D116" s="10" t="s">
        <v>143</v>
      </c>
      <c r="E116" s="10" t="s">
        <v>153</v>
      </c>
      <c r="F116" s="10" t="s">
        <v>82</v>
      </c>
      <c r="G116" s="10"/>
      <c r="H116" s="144">
        <f>H119+H121+H123</f>
        <v>220</v>
      </c>
      <c r="I116" s="144">
        <f>I119+I121+I123</f>
        <v>180</v>
      </c>
      <c r="J116" s="144">
        <f>J119+J121+J123</f>
        <v>180</v>
      </c>
      <c r="K116" s="5"/>
      <c r="L116" s="5"/>
      <c r="M116" s="1"/>
    </row>
    <row r="117" spans="1:13" ht="30" customHeight="1" hidden="1">
      <c r="A117" s="140"/>
      <c r="B117" s="41" t="s">
        <v>63</v>
      </c>
      <c r="C117" s="59" t="s">
        <v>182</v>
      </c>
      <c r="D117" s="10" t="s">
        <v>143</v>
      </c>
      <c r="E117" s="10" t="s">
        <v>153</v>
      </c>
      <c r="F117" s="10" t="s">
        <v>83</v>
      </c>
      <c r="G117" s="10"/>
      <c r="H117" s="144">
        <f>H118</f>
        <v>0</v>
      </c>
      <c r="I117" s="144"/>
      <c r="J117" s="174"/>
      <c r="K117" s="5"/>
      <c r="L117" s="5"/>
      <c r="M117" s="1"/>
    </row>
    <row r="118" spans="1:13" ht="33.75" customHeight="1" hidden="1">
      <c r="A118" s="140"/>
      <c r="B118" s="44" t="s">
        <v>58</v>
      </c>
      <c r="C118" s="59" t="s">
        <v>182</v>
      </c>
      <c r="D118" s="10" t="s">
        <v>143</v>
      </c>
      <c r="E118" s="10" t="s">
        <v>153</v>
      </c>
      <c r="F118" s="10" t="s">
        <v>83</v>
      </c>
      <c r="G118" s="10" t="s">
        <v>198</v>
      </c>
      <c r="H118" s="144"/>
      <c r="I118" s="144"/>
      <c r="J118" s="174"/>
      <c r="K118" s="5"/>
      <c r="L118" s="5"/>
      <c r="M118" s="1"/>
    </row>
    <row r="119" spans="1:13" ht="35.25" customHeight="1">
      <c r="A119" s="140"/>
      <c r="B119" s="41" t="s">
        <v>2</v>
      </c>
      <c r="C119" s="59" t="s">
        <v>182</v>
      </c>
      <c r="D119" s="10" t="s">
        <v>143</v>
      </c>
      <c r="E119" s="10" t="s">
        <v>153</v>
      </c>
      <c r="F119" s="10" t="s">
        <v>84</v>
      </c>
      <c r="G119" s="10"/>
      <c r="H119" s="144">
        <f>H120</f>
        <v>220</v>
      </c>
      <c r="I119" s="144">
        <f>I120</f>
        <v>180</v>
      </c>
      <c r="J119" s="144">
        <f>J120</f>
        <v>180</v>
      </c>
      <c r="K119" s="5"/>
      <c r="L119" s="5"/>
      <c r="M119" s="1"/>
    </row>
    <row r="120" spans="1:13" ht="33.75" customHeight="1">
      <c r="A120" s="140"/>
      <c r="B120" s="44" t="s">
        <v>58</v>
      </c>
      <c r="C120" s="59" t="s">
        <v>182</v>
      </c>
      <c r="D120" s="10" t="s">
        <v>143</v>
      </c>
      <c r="E120" s="10" t="s">
        <v>153</v>
      </c>
      <c r="F120" s="10" t="s">
        <v>84</v>
      </c>
      <c r="G120" s="10" t="s">
        <v>198</v>
      </c>
      <c r="H120" s="144">
        <v>220</v>
      </c>
      <c r="I120" s="144">
        <v>180</v>
      </c>
      <c r="J120" s="174">
        <v>180</v>
      </c>
      <c r="K120" s="5"/>
      <c r="L120" s="5"/>
      <c r="M120" s="1"/>
    </row>
    <row r="121" spans="1:13" ht="24" customHeight="1" hidden="1">
      <c r="A121" s="140"/>
      <c r="B121" s="154" t="s">
        <v>125</v>
      </c>
      <c r="C121" s="151" t="s">
        <v>182</v>
      </c>
      <c r="D121" s="152" t="s">
        <v>143</v>
      </c>
      <c r="E121" s="152" t="s">
        <v>153</v>
      </c>
      <c r="F121" s="152" t="s">
        <v>129</v>
      </c>
      <c r="G121" s="152"/>
      <c r="H121" s="144">
        <f>H122</f>
        <v>0</v>
      </c>
      <c r="I121" s="144"/>
      <c r="J121" s="174"/>
      <c r="K121" s="5"/>
      <c r="L121" s="5"/>
      <c r="M121" s="1"/>
    </row>
    <row r="122" spans="1:13" ht="33.75" customHeight="1" hidden="1">
      <c r="A122" s="140"/>
      <c r="B122" s="154" t="s">
        <v>126</v>
      </c>
      <c r="C122" s="151" t="s">
        <v>182</v>
      </c>
      <c r="D122" s="152" t="s">
        <v>143</v>
      </c>
      <c r="E122" s="152" t="s">
        <v>153</v>
      </c>
      <c r="F122" s="152" t="s">
        <v>129</v>
      </c>
      <c r="G122" s="152" t="s">
        <v>127</v>
      </c>
      <c r="H122" s="144"/>
      <c r="I122" s="144"/>
      <c r="J122" s="174"/>
      <c r="K122" s="5"/>
      <c r="L122" s="5"/>
      <c r="M122" s="1"/>
    </row>
    <row r="123" spans="1:13" ht="19.5" customHeight="1" hidden="1">
      <c r="A123" s="140"/>
      <c r="B123" s="154" t="s">
        <v>125</v>
      </c>
      <c r="C123" s="151" t="s">
        <v>182</v>
      </c>
      <c r="D123" s="152" t="s">
        <v>143</v>
      </c>
      <c r="E123" s="152" t="s">
        <v>153</v>
      </c>
      <c r="F123" s="152" t="s">
        <v>128</v>
      </c>
      <c r="G123" s="152"/>
      <c r="H123" s="144">
        <f>H124+H125</f>
        <v>0</v>
      </c>
      <c r="I123" s="144"/>
      <c r="J123" s="174"/>
      <c r="K123" s="5"/>
      <c r="L123" s="5"/>
      <c r="M123" s="1"/>
    </row>
    <row r="124" spans="1:13" ht="33.75" customHeight="1" hidden="1">
      <c r="A124" s="140"/>
      <c r="B124" s="154" t="s">
        <v>58</v>
      </c>
      <c r="C124" s="151" t="s">
        <v>182</v>
      </c>
      <c r="D124" s="152" t="s">
        <v>143</v>
      </c>
      <c r="E124" s="152" t="s">
        <v>153</v>
      </c>
      <c r="F124" s="152" t="s">
        <v>128</v>
      </c>
      <c r="G124" s="152" t="s">
        <v>198</v>
      </c>
      <c r="H124" s="144"/>
      <c r="I124" s="144"/>
      <c r="J124" s="174"/>
      <c r="K124" s="5"/>
      <c r="L124" s="5"/>
      <c r="M124" s="1"/>
    </row>
    <row r="125" spans="1:13" ht="33.75" customHeight="1" hidden="1">
      <c r="A125" s="140"/>
      <c r="B125" s="154" t="s">
        <v>126</v>
      </c>
      <c r="C125" s="151" t="s">
        <v>182</v>
      </c>
      <c r="D125" s="152" t="s">
        <v>143</v>
      </c>
      <c r="E125" s="152" t="s">
        <v>153</v>
      </c>
      <c r="F125" s="152" t="s">
        <v>128</v>
      </c>
      <c r="G125" s="152" t="s">
        <v>127</v>
      </c>
      <c r="H125" s="144"/>
      <c r="I125" s="144"/>
      <c r="J125" s="174"/>
      <c r="K125" s="5"/>
      <c r="L125" s="5"/>
      <c r="M125" s="1"/>
    </row>
    <row r="126" spans="1:13" ht="22.5" customHeight="1">
      <c r="A126" s="145"/>
      <c r="B126" s="41" t="s">
        <v>181</v>
      </c>
      <c r="C126" s="59" t="s">
        <v>182</v>
      </c>
      <c r="D126" s="10" t="s">
        <v>143</v>
      </c>
      <c r="E126" s="10" t="s">
        <v>154</v>
      </c>
      <c r="F126" s="10"/>
      <c r="G126" s="10"/>
      <c r="H126" s="144">
        <f aca="true" t="shared" si="12" ref="H126:J127">H127</f>
        <v>964</v>
      </c>
      <c r="I126" s="144">
        <f t="shared" si="12"/>
        <v>310</v>
      </c>
      <c r="J126" s="144">
        <f t="shared" si="12"/>
        <v>310</v>
      </c>
      <c r="K126" s="5"/>
      <c r="L126" s="5"/>
      <c r="M126" s="1"/>
    </row>
    <row r="127" spans="1:13" ht="35.25" customHeight="1">
      <c r="A127" s="145"/>
      <c r="B127" s="41" t="s">
        <v>282</v>
      </c>
      <c r="C127" s="59" t="s">
        <v>182</v>
      </c>
      <c r="D127" s="10" t="s">
        <v>143</v>
      </c>
      <c r="E127" s="10" t="s">
        <v>154</v>
      </c>
      <c r="F127" s="10" t="s">
        <v>46</v>
      </c>
      <c r="G127" s="10"/>
      <c r="H127" s="144">
        <f t="shared" si="12"/>
        <v>964</v>
      </c>
      <c r="I127" s="144">
        <f t="shared" si="12"/>
        <v>310</v>
      </c>
      <c r="J127" s="144">
        <f t="shared" si="12"/>
        <v>310</v>
      </c>
      <c r="K127" s="5"/>
      <c r="L127" s="5"/>
      <c r="M127" s="1"/>
    </row>
    <row r="128" spans="1:13" ht="18.75">
      <c r="A128" s="145"/>
      <c r="B128" s="41" t="s">
        <v>70</v>
      </c>
      <c r="C128" s="59" t="s">
        <v>182</v>
      </c>
      <c r="D128" s="10" t="s">
        <v>143</v>
      </c>
      <c r="E128" s="10" t="s">
        <v>154</v>
      </c>
      <c r="F128" s="10" t="s">
        <v>80</v>
      </c>
      <c r="G128" s="10"/>
      <c r="H128" s="144">
        <f>H131+H134+H135</f>
        <v>964</v>
      </c>
      <c r="I128" s="144">
        <f>I131+I134+I135</f>
        <v>310</v>
      </c>
      <c r="J128" s="144">
        <f>J131+J134+J135</f>
        <v>310</v>
      </c>
      <c r="K128" s="5"/>
      <c r="L128" s="5"/>
      <c r="M128" s="1"/>
    </row>
    <row r="129" spans="1:13" ht="19.5" customHeight="1">
      <c r="A129" s="145"/>
      <c r="B129" s="54" t="s">
        <v>85</v>
      </c>
      <c r="C129" s="59" t="s">
        <v>182</v>
      </c>
      <c r="D129" s="10" t="s">
        <v>143</v>
      </c>
      <c r="E129" s="10" t="s">
        <v>154</v>
      </c>
      <c r="F129" s="10" t="s">
        <v>86</v>
      </c>
      <c r="G129" s="10"/>
      <c r="H129" s="144">
        <f aca="true" t="shared" si="13" ref="H129:J130">H130</f>
        <v>150</v>
      </c>
      <c r="I129" s="144">
        <f t="shared" si="13"/>
        <v>100</v>
      </c>
      <c r="J129" s="144">
        <f t="shared" si="13"/>
        <v>100</v>
      </c>
      <c r="K129" s="5"/>
      <c r="L129" s="5"/>
      <c r="M129" s="1"/>
    </row>
    <row r="130" spans="1:13" ht="20.25" customHeight="1">
      <c r="A130" s="145"/>
      <c r="B130" s="55" t="s">
        <v>184</v>
      </c>
      <c r="C130" s="59" t="s">
        <v>182</v>
      </c>
      <c r="D130" s="10" t="s">
        <v>143</v>
      </c>
      <c r="E130" s="10" t="s">
        <v>154</v>
      </c>
      <c r="F130" s="10" t="s">
        <v>87</v>
      </c>
      <c r="G130" s="10"/>
      <c r="H130" s="144">
        <f t="shared" si="13"/>
        <v>150</v>
      </c>
      <c r="I130" s="144">
        <f t="shared" si="13"/>
        <v>100</v>
      </c>
      <c r="J130" s="144">
        <f t="shared" si="13"/>
        <v>100</v>
      </c>
      <c r="K130" s="5"/>
      <c r="L130" s="5"/>
      <c r="M130" s="1"/>
    </row>
    <row r="131" spans="1:13" ht="33.75" customHeight="1">
      <c r="A131" s="145"/>
      <c r="B131" s="44" t="s">
        <v>58</v>
      </c>
      <c r="C131" s="59" t="s">
        <v>182</v>
      </c>
      <c r="D131" s="10" t="s">
        <v>143</v>
      </c>
      <c r="E131" s="10" t="s">
        <v>154</v>
      </c>
      <c r="F131" s="10" t="s">
        <v>87</v>
      </c>
      <c r="G131" s="10" t="s">
        <v>198</v>
      </c>
      <c r="H131" s="144">
        <v>150</v>
      </c>
      <c r="I131" s="144">
        <v>100</v>
      </c>
      <c r="J131" s="174">
        <v>100</v>
      </c>
      <c r="K131" s="5"/>
      <c r="L131" s="5"/>
      <c r="M131" s="1"/>
    </row>
    <row r="132" spans="1:13" ht="18.75" customHeight="1">
      <c r="A132" s="145"/>
      <c r="B132" s="54" t="s">
        <v>89</v>
      </c>
      <c r="C132" s="59" t="s">
        <v>182</v>
      </c>
      <c r="D132" s="10" t="s">
        <v>143</v>
      </c>
      <c r="E132" s="10" t="s">
        <v>154</v>
      </c>
      <c r="F132" s="10" t="s">
        <v>88</v>
      </c>
      <c r="G132" s="10"/>
      <c r="H132" s="144">
        <f aca="true" t="shared" si="14" ref="H132:J133">H133</f>
        <v>60</v>
      </c>
      <c r="I132" s="144">
        <f t="shared" si="14"/>
        <v>60</v>
      </c>
      <c r="J132" s="174">
        <f t="shared" si="14"/>
        <v>60</v>
      </c>
      <c r="K132" s="5"/>
      <c r="L132" s="5"/>
      <c r="M132" s="1"/>
    </row>
    <row r="133" spans="1:13" ht="19.5" customHeight="1">
      <c r="A133" s="145"/>
      <c r="B133" s="155" t="s">
        <v>185</v>
      </c>
      <c r="C133" s="59" t="s">
        <v>182</v>
      </c>
      <c r="D133" s="10" t="s">
        <v>143</v>
      </c>
      <c r="E133" s="10" t="s">
        <v>154</v>
      </c>
      <c r="F133" s="10" t="s">
        <v>90</v>
      </c>
      <c r="G133" s="10"/>
      <c r="H133" s="144">
        <f t="shared" si="14"/>
        <v>60</v>
      </c>
      <c r="I133" s="144">
        <f t="shared" si="14"/>
        <v>60</v>
      </c>
      <c r="J133" s="174">
        <f t="shared" si="14"/>
        <v>60</v>
      </c>
      <c r="K133" s="5"/>
      <c r="L133" s="5"/>
      <c r="M133" s="1"/>
    </row>
    <row r="134" spans="1:13" ht="33.75" customHeight="1">
      <c r="A134" s="145"/>
      <c r="B134" s="44" t="s">
        <v>58</v>
      </c>
      <c r="C134" s="59" t="s">
        <v>182</v>
      </c>
      <c r="D134" s="10" t="s">
        <v>143</v>
      </c>
      <c r="E134" s="10" t="s">
        <v>154</v>
      </c>
      <c r="F134" s="10" t="s">
        <v>90</v>
      </c>
      <c r="G134" s="10" t="s">
        <v>198</v>
      </c>
      <c r="H134" s="144">
        <v>60</v>
      </c>
      <c r="I134" s="144">
        <v>60</v>
      </c>
      <c r="J134" s="174">
        <v>60</v>
      </c>
      <c r="K134" s="5"/>
      <c r="L134" s="5"/>
      <c r="M134" s="1"/>
    </row>
    <row r="135" spans="1:13" ht="19.5" customHeight="1">
      <c r="A135" s="145"/>
      <c r="B135" s="55" t="s">
        <v>92</v>
      </c>
      <c r="C135" s="59" t="s">
        <v>182</v>
      </c>
      <c r="D135" s="10" t="s">
        <v>143</v>
      </c>
      <c r="E135" s="10" t="s">
        <v>154</v>
      </c>
      <c r="F135" s="10" t="s">
        <v>91</v>
      </c>
      <c r="G135" s="10"/>
      <c r="H135" s="144">
        <f>H136+H140+H142+H138</f>
        <v>754</v>
      </c>
      <c r="I135" s="144">
        <f>I136+I140+I142+I138</f>
        <v>150</v>
      </c>
      <c r="J135" s="144">
        <f>J136+J140+J142+J138</f>
        <v>150</v>
      </c>
      <c r="K135" s="5"/>
      <c r="L135" s="5"/>
      <c r="M135" s="1"/>
    </row>
    <row r="136" spans="1:13" ht="20.25" customHeight="1">
      <c r="A136" s="145"/>
      <c r="B136" s="55" t="s">
        <v>93</v>
      </c>
      <c r="C136" s="59" t="s">
        <v>182</v>
      </c>
      <c r="D136" s="10" t="s">
        <v>143</v>
      </c>
      <c r="E136" s="10" t="s">
        <v>154</v>
      </c>
      <c r="F136" s="10" t="s">
        <v>94</v>
      </c>
      <c r="G136" s="10"/>
      <c r="H136" s="144">
        <f>H137</f>
        <v>754</v>
      </c>
      <c r="I136" s="144">
        <f>I137</f>
        <v>150</v>
      </c>
      <c r="J136" s="144">
        <f>J137</f>
        <v>150</v>
      </c>
      <c r="K136" s="5"/>
      <c r="L136" s="5"/>
      <c r="M136" s="1"/>
    </row>
    <row r="137" spans="1:13" ht="36" customHeight="1">
      <c r="A137" s="145"/>
      <c r="B137" s="44" t="s">
        <v>58</v>
      </c>
      <c r="C137" s="59" t="s">
        <v>182</v>
      </c>
      <c r="D137" s="10" t="s">
        <v>143</v>
      </c>
      <c r="E137" s="10" t="s">
        <v>154</v>
      </c>
      <c r="F137" s="10" t="s">
        <v>94</v>
      </c>
      <c r="G137" s="10" t="s">
        <v>198</v>
      </c>
      <c r="H137" s="144">
        <v>754</v>
      </c>
      <c r="I137" s="144">
        <v>150</v>
      </c>
      <c r="J137" s="174">
        <v>150</v>
      </c>
      <c r="K137" s="156"/>
      <c r="L137" s="5"/>
      <c r="M137" s="1"/>
    </row>
    <row r="138" spans="1:13" ht="36" customHeight="1" hidden="1">
      <c r="A138" s="145"/>
      <c r="B138" s="44" t="s">
        <v>283</v>
      </c>
      <c r="C138" s="59" t="s">
        <v>182</v>
      </c>
      <c r="D138" s="10" t="s">
        <v>143</v>
      </c>
      <c r="E138" s="10" t="s">
        <v>154</v>
      </c>
      <c r="F138" s="10" t="s">
        <v>284</v>
      </c>
      <c r="G138" s="10"/>
      <c r="H138" s="153">
        <f>I139</f>
        <v>0</v>
      </c>
      <c r="I138" s="170"/>
      <c r="J138" s="176"/>
      <c r="K138" s="156"/>
      <c r="L138" s="5"/>
      <c r="M138" s="1"/>
    </row>
    <row r="139" spans="1:13" ht="36" customHeight="1" hidden="1">
      <c r="A139" s="145"/>
      <c r="B139" s="44" t="s">
        <v>58</v>
      </c>
      <c r="C139" s="59" t="s">
        <v>182</v>
      </c>
      <c r="D139" s="10" t="s">
        <v>143</v>
      </c>
      <c r="E139" s="10" t="s">
        <v>154</v>
      </c>
      <c r="F139" s="10" t="s">
        <v>284</v>
      </c>
      <c r="G139" s="10" t="s">
        <v>198</v>
      </c>
      <c r="H139" s="153">
        <v>0</v>
      </c>
      <c r="I139" s="170"/>
      <c r="J139" s="176"/>
      <c r="K139" s="156"/>
      <c r="L139" s="5"/>
      <c r="M139" s="1"/>
    </row>
    <row r="140" spans="1:13" ht="21" customHeight="1" hidden="1">
      <c r="A140" s="145"/>
      <c r="B140" s="157" t="s">
        <v>285</v>
      </c>
      <c r="C140" s="59" t="s">
        <v>182</v>
      </c>
      <c r="D140" s="10" t="s">
        <v>143</v>
      </c>
      <c r="E140" s="10" t="s">
        <v>154</v>
      </c>
      <c r="F140" s="10" t="s">
        <v>286</v>
      </c>
      <c r="G140" s="10"/>
      <c r="H140" s="153">
        <f>H141</f>
        <v>0</v>
      </c>
      <c r="I140" s="170"/>
      <c r="J140" s="176"/>
      <c r="K140" s="156"/>
      <c r="L140" s="5"/>
      <c r="M140" s="1"/>
    </row>
    <row r="141" spans="1:13" ht="36" customHeight="1" hidden="1">
      <c r="A141" s="145"/>
      <c r="B141" s="44" t="s">
        <v>58</v>
      </c>
      <c r="C141" s="59" t="s">
        <v>182</v>
      </c>
      <c r="D141" s="10" t="s">
        <v>143</v>
      </c>
      <c r="E141" s="10" t="s">
        <v>154</v>
      </c>
      <c r="F141" s="10" t="s">
        <v>286</v>
      </c>
      <c r="G141" s="10" t="s">
        <v>198</v>
      </c>
      <c r="H141" s="153">
        <v>0</v>
      </c>
      <c r="I141" s="170"/>
      <c r="J141" s="176"/>
      <c r="K141" s="156"/>
      <c r="L141" s="5"/>
      <c r="M141" s="1"/>
    </row>
    <row r="142" spans="1:13" ht="36" customHeight="1" hidden="1">
      <c r="A142" s="145"/>
      <c r="B142" s="44" t="s">
        <v>287</v>
      </c>
      <c r="C142" s="59" t="s">
        <v>182</v>
      </c>
      <c r="D142" s="10" t="s">
        <v>143</v>
      </c>
      <c r="E142" s="10" t="s">
        <v>154</v>
      </c>
      <c r="F142" s="10" t="s">
        <v>288</v>
      </c>
      <c r="G142" s="10"/>
      <c r="H142" s="153">
        <f>H143</f>
        <v>0</v>
      </c>
      <c r="I142" s="170"/>
      <c r="J142" s="176"/>
      <c r="K142" s="156"/>
      <c r="L142" s="5"/>
      <c r="M142" s="1"/>
    </row>
    <row r="143" spans="1:13" ht="36" customHeight="1" hidden="1">
      <c r="A143" s="145"/>
      <c r="B143" s="44" t="s">
        <v>58</v>
      </c>
      <c r="C143" s="59" t="s">
        <v>182</v>
      </c>
      <c r="D143" s="10" t="s">
        <v>143</v>
      </c>
      <c r="E143" s="10" t="s">
        <v>154</v>
      </c>
      <c r="F143" s="10" t="s">
        <v>288</v>
      </c>
      <c r="G143" s="10" t="s">
        <v>198</v>
      </c>
      <c r="H143" s="153">
        <v>0</v>
      </c>
      <c r="I143" s="144"/>
      <c r="J143" s="176"/>
      <c r="K143" s="156"/>
      <c r="L143" s="5"/>
      <c r="M143" s="1"/>
    </row>
    <row r="144" spans="1:13" ht="36.75" customHeight="1" hidden="1">
      <c r="A144" s="145"/>
      <c r="B144" s="44" t="s">
        <v>137</v>
      </c>
      <c r="C144" s="59" t="s">
        <v>182</v>
      </c>
      <c r="D144" s="10" t="s">
        <v>143</v>
      </c>
      <c r="E144" s="10" t="s">
        <v>143</v>
      </c>
      <c r="F144" s="10"/>
      <c r="G144" s="10"/>
      <c r="H144" s="153">
        <f>H145</f>
        <v>0</v>
      </c>
      <c r="I144" s="144"/>
      <c r="J144" s="174"/>
      <c r="K144" s="5"/>
      <c r="L144" s="5"/>
      <c r="M144" s="1"/>
    </row>
    <row r="145" spans="1:13" ht="49.5" customHeight="1" hidden="1">
      <c r="A145" s="145"/>
      <c r="B145" s="41" t="s">
        <v>254</v>
      </c>
      <c r="C145" s="59" t="s">
        <v>182</v>
      </c>
      <c r="D145" s="10" t="s">
        <v>143</v>
      </c>
      <c r="E145" s="10" t="s">
        <v>143</v>
      </c>
      <c r="F145" s="10" t="s">
        <v>46</v>
      </c>
      <c r="G145" s="10"/>
      <c r="H145" s="153">
        <f>H146</f>
        <v>0</v>
      </c>
      <c r="I145" s="144"/>
      <c r="J145" s="174"/>
      <c r="K145" s="5"/>
      <c r="L145" s="5"/>
      <c r="M145" s="1"/>
    </row>
    <row r="146" spans="1:13" ht="21.75" customHeight="1" hidden="1">
      <c r="A146" s="145"/>
      <c r="B146" s="44" t="s">
        <v>70</v>
      </c>
      <c r="C146" s="59" t="s">
        <v>182</v>
      </c>
      <c r="D146" s="10" t="s">
        <v>143</v>
      </c>
      <c r="E146" s="10" t="s">
        <v>143</v>
      </c>
      <c r="F146" s="10" t="s">
        <v>80</v>
      </c>
      <c r="G146" s="10"/>
      <c r="H146" s="153">
        <f>H147</f>
        <v>0</v>
      </c>
      <c r="I146" s="144"/>
      <c r="J146" s="174"/>
      <c r="K146" s="5"/>
      <c r="L146" s="5"/>
      <c r="M146" s="1"/>
    </row>
    <row r="147" spans="1:13" ht="35.25" customHeight="1" hidden="1">
      <c r="A147" s="145"/>
      <c r="B147" s="44" t="s">
        <v>116</v>
      </c>
      <c r="C147" s="59" t="s">
        <v>182</v>
      </c>
      <c r="D147" s="10" t="s">
        <v>143</v>
      </c>
      <c r="E147" s="10" t="s">
        <v>143</v>
      </c>
      <c r="F147" s="10" t="s">
        <v>139</v>
      </c>
      <c r="G147" s="10"/>
      <c r="H147" s="153">
        <f>H148</f>
        <v>0</v>
      </c>
      <c r="I147" s="144"/>
      <c r="J147" s="174"/>
      <c r="K147" s="5"/>
      <c r="L147" s="5"/>
      <c r="M147" s="1"/>
    </row>
    <row r="148" spans="1:13" ht="132" customHeight="1" hidden="1">
      <c r="A148" s="145"/>
      <c r="B148" s="56" t="s">
        <v>110</v>
      </c>
      <c r="C148" s="59" t="s">
        <v>182</v>
      </c>
      <c r="D148" s="10" t="s">
        <v>143</v>
      </c>
      <c r="E148" s="10" t="s">
        <v>143</v>
      </c>
      <c r="F148" s="10" t="s">
        <v>138</v>
      </c>
      <c r="G148" s="10"/>
      <c r="H148" s="153">
        <f>H149</f>
        <v>0</v>
      </c>
      <c r="I148" s="144"/>
      <c r="J148" s="177"/>
      <c r="K148" s="5"/>
      <c r="L148" s="5"/>
      <c r="M148" s="1"/>
    </row>
    <row r="149" spans="1:13" ht="33" customHeight="1" hidden="1">
      <c r="A149" s="145"/>
      <c r="B149" s="44" t="s">
        <v>58</v>
      </c>
      <c r="C149" s="59" t="s">
        <v>182</v>
      </c>
      <c r="D149" s="10" t="s">
        <v>143</v>
      </c>
      <c r="E149" s="10" t="s">
        <v>143</v>
      </c>
      <c r="F149" s="10" t="s">
        <v>138</v>
      </c>
      <c r="G149" s="10" t="s">
        <v>198</v>
      </c>
      <c r="H149" s="153">
        <v>0</v>
      </c>
      <c r="I149" s="144"/>
      <c r="J149" s="174"/>
      <c r="K149" s="5"/>
      <c r="L149" s="5"/>
      <c r="M149" s="1"/>
    </row>
    <row r="150" spans="1:10" s="5" customFormat="1" ht="21" customHeight="1">
      <c r="A150" s="140"/>
      <c r="B150" s="50" t="s">
        <v>141</v>
      </c>
      <c r="C150" s="59" t="s">
        <v>182</v>
      </c>
      <c r="D150" s="40" t="s">
        <v>146</v>
      </c>
      <c r="E150" s="10"/>
      <c r="F150" s="10"/>
      <c r="G150" s="10"/>
      <c r="H150" s="143">
        <f aca="true" t="shared" si="15" ref="H150:J151">H151</f>
        <v>4581</v>
      </c>
      <c r="I150" s="143">
        <f t="shared" si="15"/>
        <v>4372.9</v>
      </c>
      <c r="J150" s="143">
        <f t="shared" si="15"/>
        <v>4402.6</v>
      </c>
    </row>
    <row r="151" spans="1:10" s="5" customFormat="1" ht="18.75">
      <c r="A151" s="145"/>
      <c r="B151" s="44" t="s">
        <v>179</v>
      </c>
      <c r="C151" s="59" t="s">
        <v>182</v>
      </c>
      <c r="D151" s="10" t="s">
        <v>146</v>
      </c>
      <c r="E151" s="10" t="s">
        <v>152</v>
      </c>
      <c r="F151" s="10"/>
      <c r="G151" s="10"/>
      <c r="H151" s="144">
        <f t="shared" si="15"/>
        <v>4581</v>
      </c>
      <c r="I151" s="144">
        <f t="shared" si="15"/>
        <v>4372.9</v>
      </c>
      <c r="J151" s="144">
        <f t="shared" si="15"/>
        <v>4402.6</v>
      </c>
    </row>
    <row r="152" spans="1:10" s="5" customFormat="1" ht="31.5">
      <c r="A152" s="145"/>
      <c r="B152" s="44" t="s">
        <v>255</v>
      </c>
      <c r="C152" s="59" t="s">
        <v>182</v>
      </c>
      <c r="D152" s="10" t="s">
        <v>146</v>
      </c>
      <c r="E152" s="10" t="s">
        <v>152</v>
      </c>
      <c r="F152" s="10" t="s">
        <v>47</v>
      </c>
      <c r="G152" s="10"/>
      <c r="H152" s="144">
        <f>H153+H169</f>
        <v>4581</v>
      </c>
      <c r="I152" s="144">
        <f>I153+I169</f>
        <v>4372.9</v>
      </c>
      <c r="J152" s="144">
        <f>J153+J169</f>
        <v>4402.6</v>
      </c>
    </row>
    <row r="153" spans="1:10" s="5" customFormat="1" ht="31.5">
      <c r="A153" s="145"/>
      <c r="B153" s="44" t="s">
        <v>229</v>
      </c>
      <c r="C153" s="59" t="s">
        <v>182</v>
      </c>
      <c r="D153" s="10" t="s">
        <v>146</v>
      </c>
      <c r="E153" s="10" t="s">
        <v>152</v>
      </c>
      <c r="F153" s="10" t="s">
        <v>48</v>
      </c>
      <c r="G153" s="10"/>
      <c r="H153" s="144">
        <f>H154+H163+H166</f>
        <v>2798.7000000000003</v>
      </c>
      <c r="I153" s="144">
        <f>I154+I163+I166</f>
        <v>2636.3</v>
      </c>
      <c r="J153" s="144">
        <f>J154+J163+J166</f>
        <v>2656.3</v>
      </c>
    </row>
    <row r="154" spans="1:10" s="5" customFormat="1" ht="21.75" customHeight="1">
      <c r="A154" s="145"/>
      <c r="B154" s="44" t="s">
        <v>95</v>
      </c>
      <c r="C154" s="59" t="s">
        <v>182</v>
      </c>
      <c r="D154" s="10" t="s">
        <v>146</v>
      </c>
      <c r="E154" s="10" t="s">
        <v>152</v>
      </c>
      <c r="F154" s="10" t="s">
        <v>49</v>
      </c>
      <c r="G154" s="10"/>
      <c r="H154" s="144">
        <f>H155+H159+H161</f>
        <v>2678.1000000000004</v>
      </c>
      <c r="I154" s="144">
        <f>I155+I159+I161</f>
        <v>2581.3</v>
      </c>
      <c r="J154" s="144">
        <f>J155+J159+J161</f>
        <v>2601.3</v>
      </c>
    </row>
    <row r="155" spans="1:10" s="5" customFormat="1" ht="47.25">
      <c r="A155" s="145"/>
      <c r="B155" s="44" t="s">
        <v>228</v>
      </c>
      <c r="C155" s="59" t="s">
        <v>182</v>
      </c>
      <c r="D155" s="10" t="s">
        <v>146</v>
      </c>
      <c r="E155" s="10" t="s">
        <v>152</v>
      </c>
      <c r="F155" s="10" t="s">
        <v>50</v>
      </c>
      <c r="G155" s="10"/>
      <c r="H155" s="144">
        <f>H156+H157+H158</f>
        <v>2678.1000000000004</v>
      </c>
      <c r="I155" s="144">
        <f>I156+I157+I158</f>
        <v>2581.3</v>
      </c>
      <c r="J155" s="144">
        <f>J156+J157+J158</f>
        <v>2601.3</v>
      </c>
    </row>
    <row r="156" spans="1:10" s="5" customFormat="1" ht="47.25">
      <c r="A156" s="145"/>
      <c r="B156" s="44" t="s">
        <v>201</v>
      </c>
      <c r="C156" s="59" t="s">
        <v>182</v>
      </c>
      <c r="D156" s="10" t="s">
        <v>146</v>
      </c>
      <c r="E156" s="10" t="s">
        <v>152</v>
      </c>
      <c r="F156" s="10" t="s">
        <v>50</v>
      </c>
      <c r="G156" s="10" t="s">
        <v>197</v>
      </c>
      <c r="H156" s="144">
        <v>2292.3</v>
      </c>
      <c r="I156" s="144">
        <v>2292.3</v>
      </c>
      <c r="J156" s="144">
        <v>2292.3</v>
      </c>
    </row>
    <row r="157" spans="1:10" s="5" customFormat="1" ht="31.5">
      <c r="A157" s="145"/>
      <c r="B157" s="44" t="s">
        <v>58</v>
      </c>
      <c r="C157" s="59" t="s">
        <v>182</v>
      </c>
      <c r="D157" s="10" t="s">
        <v>146</v>
      </c>
      <c r="E157" s="10" t="s">
        <v>152</v>
      </c>
      <c r="F157" s="10" t="s">
        <v>50</v>
      </c>
      <c r="G157" s="10" t="s">
        <v>198</v>
      </c>
      <c r="H157" s="144">
        <v>376.8</v>
      </c>
      <c r="I157" s="144">
        <v>280</v>
      </c>
      <c r="J157" s="144">
        <v>300</v>
      </c>
    </row>
    <row r="158" spans="1:10" s="5" customFormat="1" ht="18.75">
      <c r="A158" s="145"/>
      <c r="B158" s="44" t="s">
        <v>204</v>
      </c>
      <c r="C158" s="59" t="s">
        <v>182</v>
      </c>
      <c r="D158" s="10" t="s">
        <v>146</v>
      </c>
      <c r="E158" s="10" t="s">
        <v>152</v>
      </c>
      <c r="F158" s="10" t="s">
        <v>50</v>
      </c>
      <c r="G158" s="10" t="s">
        <v>199</v>
      </c>
      <c r="H158" s="144">
        <v>9</v>
      </c>
      <c r="I158" s="144">
        <v>9</v>
      </c>
      <c r="J158" s="144">
        <v>9</v>
      </c>
    </row>
    <row r="159" spans="1:10" s="5" customFormat="1" ht="23.25" customHeight="1" hidden="1">
      <c r="A159" s="145"/>
      <c r="B159" s="44" t="s">
        <v>289</v>
      </c>
      <c r="C159" s="59" t="s">
        <v>182</v>
      </c>
      <c r="D159" s="10" t="s">
        <v>146</v>
      </c>
      <c r="E159" s="10" t="s">
        <v>152</v>
      </c>
      <c r="F159" s="10" t="s">
        <v>290</v>
      </c>
      <c r="G159" s="10"/>
      <c r="H159" s="153">
        <f>H160</f>
        <v>0</v>
      </c>
      <c r="I159" s="153">
        <f>I160</f>
        <v>0</v>
      </c>
      <c r="J159" s="153">
        <f>J160</f>
        <v>0</v>
      </c>
    </row>
    <row r="160" spans="1:10" s="5" customFormat="1" ht="31.5" hidden="1">
      <c r="A160" s="145"/>
      <c r="B160" s="44" t="s">
        <v>58</v>
      </c>
      <c r="C160" s="59" t="s">
        <v>182</v>
      </c>
      <c r="D160" s="10" t="s">
        <v>146</v>
      </c>
      <c r="E160" s="10" t="s">
        <v>152</v>
      </c>
      <c r="F160" s="10" t="s">
        <v>290</v>
      </c>
      <c r="G160" s="10" t="s">
        <v>198</v>
      </c>
      <c r="H160" s="153">
        <v>0</v>
      </c>
      <c r="I160" s="153">
        <v>0</v>
      </c>
      <c r="J160" s="153">
        <v>0</v>
      </c>
    </row>
    <row r="161" spans="1:10" s="5" customFormat="1" ht="37.5" customHeight="1" hidden="1">
      <c r="A161" s="145"/>
      <c r="B161" s="44" t="s">
        <v>287</v>
      </c>
      <c r="C161" s="59" t="s">
        <v>182</v>
      </c>
      <c r="D161" s="10" t="s">
        <v>146</v>
      </c>
      <c r="E161" s="10" t="s">
        <v>152</v>
      </c>
      <c r="F161" s="10" t="s">
        <v>291</v>
      </c>
      <c r="G161" s="10"/>
      <c r="H161" s="153">
        <f>H162</f>
        <v>0</v>
      </c>
      <c r="I161" s="153">
        <f>I162</f>
        <v>0</v>
      </c>
      <c r="J161" s="153">
        <f>J162</f>
        <v>0</v>
      </c>
    </row>
    <row r="162" spans="1:10" s="5" customFormat="1" ht="36" customHeight="1" hidden="1">
      <c r="A162" s="145"/>
      <c r="B162" s="44" t="s">
        <v>58</v>
      </c>
      <c r="C162" s="59" t="s">
        <v>182</v>
      </c>
      <c r="D162" s="10" t="s">
        <v>146</v>
      </c>
      <c r="E162" s="10" t="s">
        <v>152</v>
      </c>
      <c r="F162" s="10" t="s">
        <v>291</v>
      </c>
      <c r="G162" s="10" t="s">
        <v>198</v>
      </c>
      <c r="H162" s="153">
        <v>0</v>
      </c>
      <c r="I162" s="153">
        <v>0</v>
      </c>
      <c r="J162" s="153">
        <v>0</v>
      </c>
    </row>
    <row r="163" spans="1:10" s="5" customFormat="1" ht="33" customHeight="1">
      <c r="A163" s="145"/>
      <c r="B163" s="44" t="s">
        <v>100</v>
      </c>
      <c r="C163" s="59" t="s">
        <v>182</v>
      </c>
      <c r="D163" s="10" t="s">
        <v>146</v>
      </c>
      <c r="E163" s="10" t="s">
        <v>152</v>
      </c>
      <c r="F163" s="10" t="s">
        <v>96</v>
      </c>
      <c r="G163" s="10"/>
      <c r="H163" s="144">
        <f aca="true" t="shared" si="16" ref="H163:J164">H164</f>
        <v>65.6</v>
      </c>
      <c r="I163" s="144">
        <f t="shared" si="16"/>
        <v>0</v>
      </c>
      <c r="J163" s="144">
        <f t="shared" si="16"/>
        <v>0</v>
      </c>
    </row>
    <row r="164" spans="1:10" s="5" customFormat="1" ht="23.25" customHeight="1">
      <c r="A164" s="145"/>
      <c r="B164" s="44" t="s">
        <v>233</v>
      </c>
      <c r="C164" s="59" t="s">
        <v>182</v>
      </c>
      <c r="D164" s="10" t="s">
        <v>146</v>
      </c>
      <c r="E164" s="10" t="s">
        <v>152</v>
      </c>
      <c r="F164" s="10" t="s">
        <v>97</v>
      </c>
      <c r="G164" s="10"/>
      <c r="H164" s="144">
        <f t="shared" si="16"/>
        <v>65.6</v>
      </c>
      <c r="I164" s="144">
        <f t="shared" si="16"/>
        <v>0</v>
      </c>
      <c r="J164" s="144">
        <f t="shared" si="16"/>
        <v>0</v>
      </c>
    </row>
    <row r="165" spans="1:10" s="5" customFormat="1" ht="33" customHeight="1">
      <c r="A165" s="145"/>
      <c r="B165" s="44" t="s">
        <v>58</v>
      </c>
      <c r="C165" s="59" t="s">
        <v>182</v>
      </c>
      <c r="D165" s="10" t="s">
        <v>146</v>
      </c>
      <c r="E165" s="10" t="s">
        <v>152</v>
      </c>
      <c r="F165" s="10" t="s">
        <v>97</v>
      </c>
      <c r="G165" s="10" t="s">
        <v>198</v>
      </c>
      <c r="H165" s="144">
        <v>65.6</v>
      </c>
      <c r="I165" s="144">
        <v>0</v>
      </c>
      <c r="J165" s="144">
        <v>0</v>
      </c>
    </row>
    <row r="166" spans="1:10" s="5" customFormat="1" ht="33.75" customHeight="1">
      <c r="A166" s="145"/>
      <c r="B166" s="44" t="s">
        <v>57</v>
      </c>
      <c r="C166" s="59" t="s">
        <v>182</v>
      </c>
      <c r="D166" s="10" t="s">
        <v>146</v>
      </c>
      <c r="E166" s="10" t="s">
        <v>152</v>
      </c>
      <c r="F166" s="10" t="s">
        <v>98</v>
      </c>
      <c r="G166" s="10"/>
      <c r="H166" s="144">
        <f aca="true" t="shared" si="17" ref="H166:J167">H167</f>
        <v>55</v>
      </c>
      <c r="I166" s="144">
        <f t="shared" si="17"/>
        <v>55</v>
      </c>
      <c r="J166" s="144">
        <f t="shared" si="17"/>
        <v>55</v>
      </c>
    </row>
    <row r="167" spans="1:10" s="5" customFormat="1" ht="33" customHeight="1">
      <c r="A167" s="145"/>
      <c r="B167" s="45" t="s">
        <v>124</v>
      </c>
      <c r="C167" s="59" t="s">
        <v>182</v>
      </c>
      <c r="D167" s="10" t="s">
        <v>146</v>
      </c>
      <c r="E167" s="10" t="s">
        <v>152</v>
      </c>
      <c r="F167" s="10" t="s">
        <v>99</v>
      </c>
      <c r="G167" s="10"/>
      <c r="H167" s="144">
        <f t="shared" si="17"/>
        <v>55</v>
      </c>
      <c r="I167" s="144">
        <f t="shared" si="17"/>
        <v>55</v>
      </c>
      <c r="J167" s="144">
        <f t="shared" si="17"/>
        <v>55</v>
      </c>
    </row>
    <row r="168" spans="1:10" s="5" customFormat="1" ht="18" customHeight="1">
      <c r="A168" s="145"/>
      <c r="B168" s="85" t="s">
        <v>203</v>
      </c>
      <c r="C168" s="63" t="s">
        <v>182</v>
      </c>
      <c r="D168" s="10" t="s">
        <v>146</v>
      </c>
      <c r="E168" s="10" t="s">
        <v>152</v>
      </c>
      <c r="F168" s="10" t="s">
        <v>99</v>
      </c>
      <c r="G168" s="10" t="s">
        <v>200</v>
      </c>
      <c r="H168" s="144">
        <v>55</v>
      </c>
      <c r="I168" s="144">
        <v>55</v>
      </c>
      <c r="J168" s="144">
        <v>55</v>
      </c>
    </row>
    <row r="169" spans="1:10" s="5" customFormat="1" ht="21" customHeight="1">
      <c r="A169" s="145"/>
      <c r="B169" s="46" t="s">
        <v>231</v>
      </c>
      <c r="C169" s="59" t="s">
        <v>182</v>
      </c>
      <c r="D169" s="10" t="s">
        <v>146</v>
      </c>
      <c r="E169" s="10" t="s">
        <v>152</v>
      </c>
      <c r="F169" s="10" t="s">
        <v>51</v>
      </c>
      <c r="G169" s="10"/>
      <c r="H169" s="144">
        <f>H170</f>
        <v>1782.3</v>
      </c>
      <c r="I169" s="144">
        <f>I170</f>
        <v>1736.6</v>
      </c>
      <c r="J169" s="144">
        <f>J170</f>
        <v>1746.3</v>
      </c>
    </row>
    <row r="170" spans="1:10" s="5" customFormat="1" ht="18.75" customHeight="1">
      <c r="A170" s="145"/>
      <c r="B170" s="41" t="s">
        <v>101</v>
      </c>
      <c r="C170" s="59" t="s">
        <v>182</v>
      </c>
      <c r="D170" s="10" t="s">
        <v>146</v>
      </c>
      <c r="E170" s="10" t="s">
        <v>152</v>
      </c>
      <c r="F170" s="10" t="s">
        <v>52</v>
      </c>
      <c r="G170" s="10"/>
      <c r="H170" s="144">
        <f>H171+H175+H193</f>
        <v>1782.3</v>
      </c>
      <c r="I170" s="144">
        <f>I171+I175+I193</f>
        <v>1736.6</v>
      </c>
      <c r="J170" s="144">
        <f>J171+J175+J193</f>
        <v>1746.3</v>
      </c>
    </row>
    <row r="171" spans="1:10" s="5" customFormat="1" ht="50.25" customHeight="1">
      <c r="A171" s="145"/>
      <c r="B171" s="44" t="s">
        <v>228</v>
      </c>
      <c r="C171" s="59" t="s">
        <v>182</v>
      </c>
      <c r="D171" s="10" t="s">
        <v>146</v>
      </c>
      <c r="E171" s="10" t="s">
        <v>152</v>
      </c>
      <c r="F171" s="10" t="s">
        <v>53</v>
      </c>
      <c r="G171" s="10"/>
      <c r="H171" s="144">
        <f>H172+H173+H174</f>
        <v>1782.3</v>
      </c>
      <c r="I171" s="144">
        <f>I172+I173+I174</f>
        <v>1736.6</v>
      </c>
      <c r="J171" s="144">
        <f>J172+J173+J174</f>
        <v>1746.3</v>
      </c>
    </row>
    <row r="172" spans="1:10" s="5" customFormat="1" ht="52.5" customHeight="1">
      <c r="A172" s="145"/>
      <c r="B172" s="44" t="s">
        <v>201</v>
      </c>
      <c r="C172" s="59" t="s">
        <v>182</v>
      </c>
      <c r="D172" s="10" t="s">
        <v>146</v>
      </c>
      <c r="E172" s="10" t="s">
        <v>152</v>
      </c>
      <c r="F172" s="10" t="s">
        <v>53</v>
      </c>
      <c r="G172" s="10" t="s">
        <v>197</v>
      </c>
      <c r="H172" s="144">
        <v>1563.6</v>
      </c>
      <c r="I172" s="144">
        <v>1563.6</v>
      </c>
      <c r="J172" s="144">
        <v>1563.6</v>
      </c>
    </row>
    <row r="173" spans="1:10" s="5" customFormat="1" ht="31.5">
      <c r="A173" s="145"/>
      <c r="B173" s="44" t="s">
        <v>58</v>
      </c>
      <c r="C173" s="59" t="s">
        <v>182</v>
      </c>
      <c r="D173" s="10" t="s">
        <v>146</v>
      </c>
      <c r="E173" s="10" t="s">
        <v>152</v>
      </c>
      <c r="F173" s="10" t="s">
        <v>53</v>
      </c>
      <c r="G173" s="10" t="s">
        <v>198</v>
      </c>
      <c r="H173" s="144">
        <v>215.7</v>
      </c>
      <c r="I173" s="144">
        <v>170</v>
      </c>
      <c r="J173" s="144">
        <v>179.7</v>
      </c>
    </row>
    <row r="174" spans="1:10" s="5" customFormat="1" ht="21.75" customHeight="1">
      <c r="A174" s="145"/>
      <c r="B174" s="44" t="s">
        <v>204</v>
      </c>
      <c r="C174" s="59" t="s">
        <v>182</v>
      </c>
      <c r="D174" s="10" t="s">
        <v>146</v>
      </c>
      <c r="E174" s="10" t="s">
        <v>152</v>
      </c>
      <c r="F174" s="10" t="s">
        <v>53</v>
      </c>
      <c r="G174" s="10" t="s">
        <v>199</v>
      </c>
      <c r="H174" s="144">
        <v>3</v>
      </c>
      <c r="I174" s="144">
        <v>3</v>
      </c>
      <c r="J174" s="144">
        <v>3</v>
      </c>
    </row>
    <row r="175" spans="1:10" s="5" customFormat="1" ht="27" customHeight="1" hidden="1">
      <c r="A175" s="145"/>
      <c r="B175" s="154" t="s">
        <v>292</v>
      </c>
      <c r="C175" s="151" t="s">
        <v>182</v>
      </c>
      <c r="D175" s="152" t="s">
        <v>146</v>
      </c>
      <c r="E175" s="152" t="s">
        <v>152</v>
      </c>
      <c r="F175" s="152" t="s">
        <v>293</v>
      </c>
      <c r="G175" s="152"/>
      <c r="H175" s="153">
        <f>H176+H177</f>
        <v>0</v>
      </c>
      <c r="I175" s="171"/>
      <c r="J175" s="174"/>
    </row>
    <row r="176" spans="1:10" s="5" customFormat="1" ht="40.5" customHeight="1" hidden="1">
      <c r="A176" s="145"/>
      <c r="B176" s="154" t="s">
        <v>58</v>
      </c>
      <c r="C176" s="151" t="s">
        <v>182</v>
      </c>
      <c r="D176" s="152" t="s">
        <v>146</v>
      </c>
      <c r="E176" s="152" t="s">
        <v>152</v>
      </c>
      <c r="F176" s="152" t="s">
        <v>293</v>
      </c>
      <c r="G176" s="152" t="s">
        <v>198</v>
      </c>
      <c r="H176" s="153"/>
      <c r="I176" s="171"/>
      <c r="J176" s="174"/>
    </row>
    <row r="177" spans="1:10" s="5" customFormat="1" ht="25.5" customHeight="1" hidden="1">
      <c r="A177" s="145"/>
      <c r="B177" s="154" t="s">
        <v>294</v>
      </c>
      <c r="C177" s="151" t="s">
        <v>182</v>
      </c>
      <c r="D177" s="152" t="s">
        <v>146</v>
      </c>
      <c r="E177" s="152" t="s">
        <v>152</v>
      </c>
      <c r="F177" s="152" t="s">
        <v>293</v>
      </c>
      <c r="G177" s="152" t="s">
        <v>295</v>
      </c>
      <c r="H177" s="158"/>
      <c r="I177" s="171"/>
      <c r="J177" s="174"/>
    </row>
    <row r="178" spans="1:10" s="5" customFormat="1" ht="33" customHeight="1" hidden="1">
      <c r="A178" s="145"/>
      <c r="B178" s="154"/>
      <c r="C178" s="151" t="s">
        <v>182</v>
      </c>
      <c r="D178" s="152" t="s">
        <v>146</v>
      </c>
      <c r="E178" s="152" t="s">
        <v>152</v>
      </c>
      <c r="F178" s="152"/>
      <c r="G178" s="159"/>
      <c r="H178" s="153">
        <f>H179</f>
        <v>0</v>
      </c>
      <c r="I178" s="171"/>
      <c r="J178" s="174"/>
    </row>
    <row r="179" spans="1:10" s="5" customFormat="1" ht="34.5" customHeight="1" hidden="1">
      <c r="A179" s="145"/>
      <c r="B179" s="154"/>
      <c r="C179" s="151" t="s">
        <v>182</v>
      </c>
      <c r="D179" s="152" t="s">
        <v>146</v>
      </c>
      <c r="E179" s="152" t="s">
        <v>152</v>
      </c>
      <c r="F179" s="152"/>
      <c r="G179" s="159"/>
      <c r="H179" s="153">
        <f>H180</f>
        <v>0</v>
      </c>
      <c r="I179" s="171"/>
      <c r="J179" s="174"/>
    </row>
    <row r="180" spans="1:10" s="5" customFormat="1" ht="36.75" customHeight="1" hidden="1">
      <c r="A180" s="145"/>
      <c r="B180" s="154"/>
      <c r="C180" s="151" t="s">
        <v>182</v>
      </c>
      <c r="D180" s="152" t="s">
        <v>146</v>
      </c>
      <c r="E180" s="152" t="s">
        <v>152</v>
      </c>
      <c r="F180" s="152"/>
      <c r="G180" s="152"/>
      <c r="H180" s="153"/>
      <c r="I180" s="171"/>
      <c r="J180" s="174"/>
    </row>
    <row r="181" spans="1:10" s="5" customFormat="1" ht="36.75" customHeight="1" hidden="1">
      <c r="A181" s="145"/>
      <c r="B181" s="154"/>
      <c r="C181" s="151" t="s">
        <v>182</v>
      </c>
      <c r="D181" s="152" t="s">
        <v>146</v>
      </c>
      <c r="E181" s="152" t="s">
        <v>152</v>
      </c>
      <c r="F181" s="152"/>
      <c r="G181" s="152"/>
      <c r="H181" s="153">
        <f>H182</f>
        <v>0</v>
      </c>
      <c r="I181" s="171"/>
      <c r="J181" s="174"/>
    </row>
    <row r="182" spans="1:10" s="5" customFormat="1" ht="25.5" customHeight="1" hidden="1">
      <c r="A182" s="145"/>
      <c r="B182" s="154"/>
      <c r="C182" s="151" t="s">
        <v>182</v>
      </c>
      <c r="D182" s="152" t="s">
        <v>146</v>
      </c>
      <c r="E182" s="152" t="s">
        <v>152</v>
      </c>
      <c r="F182" s="152"/>
      <c r="G182" s="152"/>
      <c r="H182" s="153">
        <f>H183</f>
        <v>0</v>
      </c>
      <c r="I182" s="171"/>
      <c r="J182" s="174"/>
    </row>
    <row r="183" spans="1:10" s="5" customFormat="1" ht="36.75" customHeight="1" hidden="1">
      <c r="A183" s="145"/>
      <c r="B183" s="154"/>
      <c r="C183" s="151" t="s">
        <v>182</v>
      </c>
      <c r="D183" s="152" t="s">
        <v>146</v>
      </c>
      <c r="E183" s="152" t="s">
        <v>152</v>
      </c>
      <c r="F183" s="152"/>
      <c r="G183" s="152"/>
      <c r="H183" s="153"/>
      <c r="I183" s="171"/>
      <c r="J183" s="174"/>
    </row>
    <row r="184" spans="1:10" s="5" customFormat="1" ht="36.75" customHeight="1" hidden="1">
      <c r="A184" s="145"/>
      <c r="B184" s="154"/>
      <c r="C184" s="151" t="s">
        <v>182</v>
      </c>
      <c r="D184" s="152" t="s">
        <v>146</v>
      </c>
      <c r="E184" s="152" t="s">
        <v>152</v>
      </c>
      <c r="F184" s="152"/>
      <c r="G184" s="152"/>
      <c r="H184" s="153">
        <f>H185</f>
        <v>0</v>
      </c>
      <c r="I184" s="171"/>
      <c r="J184" s="174"/>
    </row>
    <row r="185" spans="1:10" s="5" customFormat="1" ht="50.25" customHeight="1" hidden="1">
      <c r="A185" s="145"/>
      <c r="B185" s="154"/>
      <c r="C185" s="151" t="s">
        <v>182</v>
      </c>
      <c r="D185" s="152" t="s">
        <v>146</v>
      </c>
      <c r="E185" s="152" t="s">
        <v>152</v>
      </c>
      <c r="F185" s="152"/>
      <c r="G185" s="152"/>
      <c r="H185" s="153">
        <f>H186</f>
        <v>0</v>
      </c>
      <c r="I185" s="171"/>
      <c r="J185" s="174"/>
    </row>
    <row r="186" spans="1:10" s="5" customFormat="1" ht="36.75" customHeight="1" hidden="1">
      <c r="A186" s="145"/>
      <c r="B186" s="154"/>
      <c r="C186" s="151" t="s">
        <v>182</v>
      </c>
      <c r="D186" s="152" t="s">
        <v>146</v>
      </c>
      <c r="E186" s="152" t="s">
        <v>152</v>
      </c>
      <c r="F186" s="152"/>
      <c r="G186" s="152"/>
      <c r="H186" s="153"/>
      <c r="I186" s="171"/>
      <c r="J186" s="174"/>
    </row>
    <row r="187" spans="1:10" s="5" customFormat="1" ht="36.75" customHeight="1" hidden="1">
      <c r="A187" s="145"/>
      <c r="B187" s="150"/>
      <c r="C187" s="151" t="s">
        <v>182</v>
      </c>
      <c r="D187" s="152" t="s">
        <v>146</v>
      </c>
      <c r="E187" s="152" t="s">
        <v>152</v>
      </c>
      <c r="F187" s="152"/>
      <c r="G187" s="152"/>
      <c r="H187" s="153">
        <f>H188</f>
        <v>0</v>
      </c>
      <c r="I187" s="171"/>
      <c r="J187" s="174"/>
    </row>
    <row r="188" spans="1:10" s="5" customFormat="1" ht="54" customHeight="1" hidden="1">
      <c r="A188" s="145"/>
      <c r="B188" s="150"/>
      <c r="C188" s="151" t="s">
        <v>182</v>
      </c>
      <c r="D188" s="152" t="s">
        <v>146</v>
      </c>
      <c r="E188" s="152" t="s">
        <v>152</v>
      </c>
      <c r="F188" s="152"/>
      <c r="G188" s="152"/>
      <c r="H188" s="153">
        <f>H189</f>
        <v>0</v>
      </c>
      <c r="I188" s="171"/>
      <c r="J188" s="174"/>
    </row>
    <row r="189" spans="1:10" s="5" customFormat="1" ht="36.75" customHeight="1" hidden="1">
      <c r="A189" s="145"/>
      <c r="B189" s="150"/>
      <c r="C189" s="151" t="s">
        <v>182</v>
      </c>
      <c r="D189" s="152" t="s">
        <v>146</v>
      </c>
      <c r="E189" s="152" t="s">
        <v>152</v>
      </c>
      <c r="F189" s="152"/>
      <c r="G189" s="152"/>
      <c r="H189" s="153">
        <f>H190</f>
        <v>0</v>
      </c>
      <c r="I189" s="171"/>
      <c r="J189" s="174"/>
    </row>
    <row r="190" spans="1:10" s="5" customFormat="1" ht="36.75" customHeight="1" hidden="1">
      <c r="A190" s="145"/>
      <c r="B190" s="150"/>
      <c r="C190" s="151" t="s">
        <v>182</v>
      </c>
      <c r="D190" s="152" t="s">
        <v>146</v>
      </c>
      <c r="E190" s="152" t="s">
        <v>152</v>
      </c>
      <c r="F190" s="152"/>
      <c r="G190" s="152"/>
      <c r="H190" s="153"/>
      <c r="I190" s="128"/>
      <c r="J190" s="174"/>
    </row>
    <row r="191" spans="1:10" s="5" customFormat="1" ht="38.25" customHeight="1" hidden="1">
      <c r="A191" s="145"/>
      <c r="B191" s="150" t="s">
        <v>247</v>
      </c>
      <c r="C191" s="151" t="s">
        <v>182</v>
      </c>
      <c r="D191" s="152" t="s">
        <v>146</v>
      </c>
      <c r="E191" s="152" t="s">
        <v>152</v>
      </c>
      <c r="F191" s="152" t="s">
        <v>119</v>
      </c>
      <c r="G191" s="152"/>
      <c r="H191" s="153">
        <f>H192</f>
        <v>0</v>
      </c>
      <c r="I191" s="128"/>
      <c r="J191" s="174"/>
    </row>
    <row r="192" spans="1:10" s="5" customFormat="1" ht="67.5" customHeight="1" hidden="1">
      <c r="A192" s="145"/>
      <c r="B192" s="154" t="s">
        <v>201</v>
      </c>
      <c r="C192" s="151" t="s">
        <v>182</v>
      </c>
      <c r="D192" s="152" t="s">
        <v>146</v>
      </c>
      <c r="E192" s="152" t="s">
        <v>152</v>
      </c>
      <c r="F192" s="152" t="s">
        <v>119</v>
      </c>
      <c r="G192" s="152" t="s">
        <v>197</v>
      </c>
      <c r="H192" s="153"/>
      <c r="I192" s="128"/>
      <c r="J192" s="174"/>
    </row>
    <row r="193" spans="1:10" s="5" customFormat="1" ht="40.5" customHeight="1" hidden="1">
      <c r="A193" s="145"/>
      <c r="B193" s="150" t="s">
        <v>247</v>
      </c>
      <c r="C193" s="151" t="s">
        <v>182</v>
      </c>
      <c r="D193" s="152" t="s">
        <v>146</v>
      </c>
      <c r="E193" s="152" t="s">
        <v>152</v>
      </c>
      <c r="F193" s="152" t="s">
        <v>120</v>
      </c>
      <c r="G193" s="152"/>
      <c r="H193" s="153">
        <f>H194</f>
        <v>0</v>
      </c>
      <c r="I193" s="128"/>
      <c r="J193" s="174"/>
    </row>
    <row r="194" spans="1:10" s="5" customFormat="1" ht="75.75" customHeight="1" hidden="1">
      <c r="A194" s="145"/>
      <c r="B194" s="154" t="s">
        <v>201</v>
      </c>
      <c r="C194" s="151" t="s">
        <v>182</v>
      </c>
      <c r="D194" s="152" t="s">
        <v>146</v>
      </c>
      <c r="E194" s="152" t="s">
        <v>152</v>
      </c>
      <c r="F194" s="152" t="s">
        <v>120</v>
      </c>
      <c r="G194" s="152" t="s">
        <v>197</v>
      </c>
      <c r="H194" s="153"/>
      <c r="I194" s="128"/>
      <c r="J194" s="174"/>
    </row>
    <row r="195" spans="1:13" ht="24.75" customHeight="1" hidden="1">
      <c r="A195" s="140"/>
      <c r="B195" s="160" t="s">
        <v>171</v>
      </c>
      <c r="C195" s="151" t="s">
        <v>182</v>
      </c>
      <c r="D195" s="161" t="s">
        <v>145</v>
      </c>
      <c r="E195" s="162"/>
      <c r="F195" s="162"/>
      <c r="G195" s="162"/>
      <c r="H195" s="163">
        <f aca="true" t="shared" si="18" ref="H195:H200">H196</f>
        <v>0</v>
      </c>
      <c r="I195" s="144"/>
      <c r="J195" s="174"/>
      <c r="K195" s="5"/>
      <c r="L195" s="5"/>
      <c r="M195" s="1"/>
    </row>
    <row r="196" spans="1:13" ht="21" customHeight="1" hidden="1">
      <c r="A196" s="145"/>
      <c r="B196" s="154" t="s">
        <v>190</v>
      </c>
      <c r="C196" s="151" t="s">
        <v>182</v>
      </c>
      <c r="D196" s="162" t="s">
        <v>145</v>
      </c>
      <c r="E196" s="162" t="s">
        <v>153</v>
      </c>
      <c r="F196" s="162"/>
      <c r="G196" s="164"/>
      <c r="H196" s="153">
        <f t="shared" si="18"/>
        <v>0</v>
      </c>
      <c r="I196" s="144"/>
      <c r="J196" s="174"/>
      <c r="K196" s="5"/>
      <c r="L196" s="5"/>
      <c r="M196" s="1"/>
    </row>
    <row r="197" spans="1:13" ht="54" customHeight="1" hidden="1">
      <c r="A197" s="145"/>
      <c r="B197" s="154" t="s">
        <v>296</v>
      </c>
      <c r="C197" s="151" t="s">
        <v>182</v>
      </c>
      <c r="D197" s="162" t="s">
        <v>145</v>
      </c>
      <c r="E197" s="162" t="s">
        <v>153</v>
      </c>
      <c r="F197" s="162" t="s">
        <v>54</v>
      </c>
      <c r="G197" s="164"/>
      <c r="H197" s="153">
        <f t="shared" si="18"/>
        <v>0</v>
      </c>
      <c r="I197" s="144"/>
      <c r="J197" s="174"/>
      <c r="K197" s="5"/>
      <c r="L197" s="5"/>
      <c r="M197" s="1"/>
    </row>
    <row r="198" spans="1:13" ht="24.75" customHeight="1" hidden="1">
      <c r="A198" s="145"/>
      <c r="B198" s="154" t="s">
        <v>70</v>
      </c>
      <c r="C198" s="151" t="s">
        <v>182</v>
      </c>
      <c r="D198" s="162" t="s">
        <v>145</v>
      </c>
      <c r="E198" s="162" t="s">
        <v>153</v>
      </c>
      <c r="F198" s="162" t="s">
        <v>55</v>
      </c>
      <c r="G198" s="164"/>
      <c r="H198" s="153">
        <f t="shared" si="18"/>
        <v>0</v>
      </c>
      <c r="I198" s="144"/>
      <c r="J198" s="174"/>
      <c r="K198" s="5"/>
      <c r="L198" s="5"/>
      <c r="M198" s="1"/>
    </row>
    <row r="199" spans="1:13" ht="38.25" customHeight="1" hidden="1">
      <c r="A199" s="145"/>
      <c r="B199" s="154" t="s">
        <v>102</v>
      </c>
      <c r="C199" s="151" t="s">
        <v>182</v>
      </c>
      <c r="D199" s="162" t="s">
        <v>145</v>
      </c>
      <c r="E199" s="162" t="s">
        <v>153</v>
      </c>
      <c r="F199" s="162" t="s">
        <v>103</v>
      </c>
      <c r="G199" s="164"/>
      <c r="H199" s="153">
        <f t="shared" si="18"/>
        <v>0</v>
      </c>
      <c r="I199" s="144"/>
      <c r="J199" s="174"/>
      <c r="K199" s="5"/>
      <c r="L199" s="5"/>
      <c r="M199" s="1"/>
    </row>
    <row r="200" spans="1:13" ht="54" customHeight="1" hidden="1">
      <c r="A200" s="145"/>
      <c r="B200" s="154" t="s">
        <v>297</v>
      </c>
      <c r="C200" s="151" t="s">
        <v>182</v>
      </c>
      <c r="D200" s="162" t="s">
        <v>145</v>
      </c>
      <c r="E200" s="162" t="s">
        <v>153</v>
      </c>
      <c r="F200" s="162" t="s">
        <v>104</v>
      </c>
      <c r="G200" s="164"/>
      <c r="H200" s="153">
        <f t="shared" si="18"/>
        <v>0</v>
      </c>
      <c r="I200" s="144"/>
      <c r="J200" s="174"/>
      <c r="K200" s="5"/>
      <c r="L200" s="5"/>
      <c r="M200" s="1"/>
    </row>
    <row r="201" spans="1:13" ht="40.5" customHeight="1" hidden="1">
      <c r="A201" s="145"/>
      <c r="B201" s="154" t="s">
        <v>58</v>
      </c>
      <c r="C201" s="151" t="s">
        <v>182</v>
      </c>
      <c r="D201" s="162" t="s">
        <v>145</v>
      </c>
      <c r="E201" s="162" t="s">
        <v>153</v>
      </c>
      <c r="F201" s="162" t="s">
        <v>104</v>
      </c>
      <c r="G201" s="164" t="s">
        <v>198</v>
      </c>
      <c r="H201" s="153"/>
      <c r="I201" s="144"/>
      <c r="J201" s="174"/>
      <c r="K201" s="5"/>
      <c r="L201" s="5"/>
      <c r="M201" s="1"/>
    </row>
    <row r="202" spans="1:13" ht="27.75" customHeight="1">
      <c r="A202" s="27"/>
      <c r="B202" s="165" t="s">
        <v>168</v>
      </c>
      <c r="C202" s="50"/>
      <c r="D202" s="10"/>
      <c r="E202" s="10"/>
      <c r="F202" s="10"/>
      <c r="G202" s="10"/>
      <c r="H202" s="166">
        <f>H11+H19</f>
        <v>12182.199999999999</v>
      </c>
      <c r="I202" s="166">
        <f>I11+I19</f>
        <v>11276</v>
      </c>
      <c r="J202" s="166">
        <f>J11+J19</f>
        <v>11509</v>
      </c>
      <c r="K202" s="5"/>
      <c r="L202" s="5"/>
      <c r="M202" s="1"/>
    </row>
    <row r="203" spans="1:13" ht="19.5" customHeight="1">
      <c r="A203" s="29"/>
      <c r="B203" s="66"/>
      <c r="C203" s="66"/>
      <c r="D203" s="30"/>
      <c r="E203" s="30"/>
      <c r="F203" s="30"/>
      <c r="G203" s="30"/>
      <c r="H203" s="67"/>
      <c r="I203" s="67"/>
      <c r="J203" s="68"/>
      <c r="K203" s="65"/>
      <c r="L203" s="5"/>
      <c r="M203" s="1"/>
    </row>
    <row r="204" spans="1:13" ht="16.5" customHeight="1">
      <c r="A204" s="29"/>
      <c r="B204" s="66"/>
      <c r="C204" s="66"/>
      <c r="D204" s="30"/>
      <c r="E204" s="30"/>
      <c r="F204" s="30"/>
      <c r="G204" s="30"/>
      <c r="H204" s="67"/>
      <c r="I204" s="67"/>
      <c r="J204" s="68"/>
      <c r="K204" s="65"/>
      <c r="L204" s="5"/>
      <c r="M204" s="1"/>
    </row>
    <row r="205" spans="1:12" s="11" customFormat="1" ht="18.75">
      <c r="A205" s="33"/>
      <c r="B205" s="69" t="s">
        <v>205</v>
      </c>
      <c r="C205" s="69"/>
      <c r="D205" s="70"/>
      <c r="E205" s="70"/>
      <c r="F205" s="70"/>
      <c r="G205" s="70"/>
      <c r="H205" s="70"/>
      <c r="I205" s="70"/>
      <c r="J205" s="70"/>
      <c r="K205" s="70"/>
      <c r="L205" s="70"/>
    </row>
    <row r="206" spans="1:12" s="11" customFormat="1" ht="18.75">
      <c r="A206" s="32"/>
      <c r="B206" s="71" t="s">
        <v>195</v>
      </c>
      <c r="C206" s="71"/>
      <c r="D206" s="70"/>
      <c r="E206" s="70"/>
      <c r="F206" s="70"/>
      <c r="G206" s="235" t="s">
        <v>192</v>
      </c>
      <c r="H206" s="235"/>
      <c r="I206" s="70"/>
      <c r="J206" s="70"/>
      <c r="K206" s="70"/>
      <c r="L206" s="70"/>
    </row>
    <row r="207" spans="2:12" ht="18.75">
      <c r="B207" s="15"/>
      <c r="C207" s="15"/>
      <c r="D207" s="65"/>
      <c r="E207" s="65"/>
      <c r="F207" s="65"/>
      <c r="G207" s="65"/>
      <c r="H207" s="22"/>
      <c r="I207" s="22"/>
      <c r="J207" s="5"/>
      <c r="K207" s="65"/>
      <c r="L207" s="72"/>
    </row>
    <row r="208" spans="2:12" ht="15.75">
      <c r="B208" s="73"/>
      <c r="C208" s="73"/>
      <c r="D208" s="65"/>
      <c r="E208" s="65"/>
      <c r="F208" s="65"/>
      <c r="G208" s="65"/>
      <c r="H208" s="74"/>
      <c r="I208" s="74"/>
      <c r="J208" s="5"/>
      <c r="K208" s="5"/>
      <c r="L208" s="75"/>
    </row>
    <row r="209" spans="2:12" ht="15.75">
      <c r="B209" s="73"/>
      <c r="C209" s="73"/>
      <c r="D209" s="65"/>
      <c r="E209" s="65"/>
      <c r="F209" s="65"/>
      <c r="G209" s="65"/>
      <c r="H209" s="74"/>
      <c r="I209" s="74"/>
      <c r="J209" s="5"/>
      <c r="K209" s="5"/>
      <c r="L209" s="75"/>
    </row>
    <row r="210" spans="2:12" ht="15.75">
      <c r="B210" s="73"/>
      <c r="C210" s="73"/>
      <c r="D210" s="65"/>
      <c r="E210" s="65"/>
      <c r="F210" s="65"/>
      <c r="G210" s="65"/>
      <c r="H210" s="74"/>
      <c r="I210" s="74"/>
      <c r="J210" s="5"/>
      <c r="K210" s="5"/>
      <c r="L210" s="75"/>
    </row>
    <row r="211" spans="2:12" ht="15.75">
      <c r="B211" s="73"/>
      <c r="C211" s="73"/>
      <c r="D211" s="65"/>
      <c r="E211" s="65"/>
      <c r="F211" s="65"/>
      <c r="G211" s="65"/>
      <c r="H211" s="74"/>
      <c r="I211" s="74"/>
      <c r="J211" s="5"/>
      <c r="K211" s="5"/>
      <c r="L211" s="75"/>
    </row>
    <row r="212" spans="2:12" ht="15.75">
      <c r="B212" s="73"/>
      <c r="C212" s="73"/>
      <c r="D212" s="65"/>
      <c r="E212" s="65"/>
      <c r="F212" s="65"/>
      <c r="G212" s="65"/>
      <c r="H212" s="74"/>
      <c r="I212" s="74"/>
      <c r="J212" s="5"/>
      <c r="K212" s="5"/>
      <c r="L212" s="75"/>
    </row>
    <row r="213" spans="2:12" ht="15.75">
      <c r="B213" s="73"/>
      <c r="C213" s="73"/>
      <c r="D213" s="65"/>
      <c r="E213" s="65"/>
      <c r="F213" s="65"/>
      <c r="G213" s="65"/>
      <c r="H213" s="74"/>
      <c r="I213" s="74"/>
      <c r="J213" s="5"/>
      <c r="K213" s="5"/>
      <c r="L213" s="75"/>
    </row>
    <row r="214" spans="2:12" ht="15.75">
      <c r="B214" s="73"/>
      <c r="C214" s="73"/>
      <c r="D214" s="65"/>
      <c r="E214" s="65"/>
      <c r="F214" s="65"/>
      <c r="G214" s="65"/>
      <c r="H214" s="74"/>
      <c r="I214" s="74"/>
      <c r="J214" s="5"/>
      <c r="K214" s="5"/>
      <c r="L214" s="75"/>
    </row>
    <row r="215" spans="2:12" ht="15.75">
      <c r="B215" s="73"/>
      <c r="C215" s="73"/>
      <c r="D215" s="65"/>
      <c r="E215" s="65"/>
      <c r="F215" s="65"/>
      <c r="G215" s="65"/>
      <c r="H215" s="74"/>
      <c r="I215" s="74"/>
      <c r="J215" s="5"/>
      <c r="K215" s="5"/>
      <c r="L215" s="75"/>
    </row>
    <row r="216" spans="2:12" ht="15.75">
      <c r="B216" s="73"/>
      <c r="C216" s="73"/>
      <c r="D216" s="65"/>
      <c r="E216" s="65"/>
      <c r="F216" s="65"/>
      <c r="G216" s="65"/>
      <c r="H216" s="74"/>
      <c r="I216" s="74"/>
      <c r="J216" s="5"/>
      <c r="K216" s="5"/>
      <c r="L216" s="75"/>
    </row>
    <row r="217" spans="2:12" ht="15.75">
      <c r="B217" s="73"/>
      <c r="C217" s="73"/>
      <c r="D217" s="65"/>
      <c r="E217" s="65"/>
      <c r="F217" s="65"/>
      <c r="G217" s="65"/>
      <c r="H217" s="74"/>
      <c r="I217" s="74"/>
      <c r="J217" s="5"/>
      <c r="K217" s="5"/>
      <c r="L217" s="75"/>
    </row>
    <row r="218" spans="2:12" ht="15.75">
      <c r="B218" s="73"/>
      <c r="C218" s="73"/>
      <c r="D218" s="65"/>
      <c r="E218" s="65"/>
      <c r="F218" s="65"/>
      <c r="G218" s="65"/>
      <c r="H218" s="74"/>
      <c r="I218" s="74"/>
      <c r="J218" s="5"/>
      <c r="K218" s="5"/>
      <c r="L218" s="75"/>
    </row>
    <row r="219" spans="2:12" ht="15.75">
      <c r="B219" s="73"/>
      <c r="C219" s="73"/>
      <c r="D219" s="65"/>
      <c r="E219" s="65"/>
      <c r="F219" s="65"/>
      <c r="G219" s="65"/>
      <c r="H219" s="74"/>
      <c r="I219" s="74"/>
      <c r="J219" s="5"/>
      <c r="K219" s="5"/>
      <c r="L219" s="75"/>
    </row>
    <row r="220" spans="2:12" ht="15.75">
      <c r="B220" s="73"/>
      <c r="C220" s="73"/>
      <c r="D220" s="65"/>
      <c r="E220" s="65"/>
      <c r="F220" s="65"/>
      <c r="G220" s="65"/>
      <c r="H220" s="74"/>
      <c r="I220" s="74"/>
      <c r="J220" s="5"/>
      <c r="K220" s="5"/>
      <c r="L220" s="75"/>
    </row>
    <row r="221" spans="2:12" ht="15.75">
      <c r="B221" s="73"/>
      <c r="C221" s="73"/>
      <c r="D221" s="65"/>
      <c r="E221" s="65"/>
      <c r="F221" s="65"/>
      <c r="G221" s="65"/>
      <c r="H221" s="74"/>
      <c r="I221" s="74"/>
      <c r="J221" s="5"/>
      <c r="K221" s="5"/>
      <c r="L221" s="75"/>
    </row>
    <row r="222" spans="2:12" ht="15.75">
      <c r="B222" s="73"/>
      <c r="C222" s="73"/>
      <c r="D222" s="65"/>
      <c r="E222" s="65"/>
      <c r="F222" s="65"/>
      <c r="G222" s="65"/>
      <c r="H222" s="74"/>
      <c r="I222" s="74"/>
      <c r="J222" s="5"/>
      <c r="K222" s="5"/>
      <c r="L222" s="75"/>
    </row>
    <row r="223" spans="2:12" ht="15.75">
      <c r="B223" s="73"/>
      <c r="C223" s="73"/>
      <c r="D223" s="65"/>
      <c r="E223" s="65"/>
      <c r="F223" s="65"/>
      <c r="G223" s="65"/>
      <c r="H223" s="74"/>
      <c r="I223" s="74"/>
      <c r="J223" s="5"/>
      <c r="K223" s="5"/>
      <c r="L223" s="75"/>
    </row>
    <row r="224" spans="2:12" ht="15.75">
      <c r="B224" s="73"/>
      <c r="C224" s="73"/>
      <c r="D224" s="65"/>
      <c r="E224" s="65"/>
      <c r="F224" s="65"/>
      <c r="G224" s="65"/>
      <c r="H224" s="74"/>
      <c r="I224" s="74"/>
      <c r="J224" s="5"/>
      <c r="K224" s="5"/>
      <c r="L224" s="75"/>
    </row>
    <row r="225" spans="2:12" ht="15.75">
      <c r="B225" s="73"/>
      <c r="C225" s="73"/>
      <c r="D225" s="65"/>
      <c r="E225" s="65"/>
      <c r="F225" s="65"/>
      <c r="G225" s="65"/>
      <c r="H225" s="74"/>
      <c r="I225" s="74"/>
      <c r="J225" s="5"/>
      <c r="K225" s="5"/>
      <c r="L225" s="75"/>
    </row>
    <row r="226" spans="2:12" ht="15.75">
      <c r="B226" s="73"/>
      <c r="C226" s="73"/>
      <c r="D226" s="65"/>
      <c r="E226" s="65"/>
      <c r="F226" s="65"/>
      <c r="G226" s="65"/>
      <c r="H226" s="74"/>
      <c r="I226" s="74"/>
      <c r="J226" s="5"/>
      <c r="K226" s="5"/>
      <c r="L226" s="75"/>
    </row>
    <row r="227" spans="2:12" ht="15.75">
      <c r="B227" s="73"/>
      <c r="C227" s="73"/>
      <c r="D227" s="65"/>
      <c r="E227" s="65"/>
      <c r="F227" s="65"/>
      <c r="G227" s="65"/>
      <c r="H227" s="74"/>
      <c r="I227" s="74"/>
      <c r="J227" s="5"/>
      <c r="K227" s="5"/>
      <c r="L227" s="75"/>
    </row>
    <row r="228" spans="2:12" ht="15.75">
      <c r="B228" s="73"/>
      <c r="C228" s="73"/>
      <c r="D228" s="65"/>
      <c r="E228" s="65"/>
      <c r="F228" s="65"/>
      <c r="G228" s="65"/>
      <c r="H228" s="74"/>
      <c r="I228" s="74"/>
      <c r="J228" s="5"/>
      <c r="K228" s="5"/>
      <c r="L228" s="75"/>
    </row>
    <row r="229" spans="2:12" ht="15.75">
      <c r="B229" s="73"/>
      <c r="C229" s="73"/>
      <c r="D229" s="65"/>
      <c r="E229" s="65"/>
      <c r="F229" s="65"/>
      <c r="G229" s="65"/>
      <c r="H229" s="74"/>
      <c r="I229" s="74"/>
      <c r="J229" s="5"/>
      <c r="K229" s="5"/>
      <c r="L229" s="75"/>
    </row>
    <row r="230" spans="2:12" ht="15.75">
      <c r="B230" s="73"/>
      <c r="C230" s="73"/>
      <c r="D230" s="65"/>
      <c r="E230" s="65"/>
      <c r="F230" s="65"/>
      <c r="G230" s="65"/>
      <c r="H230" s="74"/>
      <c r="I230" s="74"/>
      <c r="J230" s="5"/>
      <c r="K230" s="5"/>
      <c r="L230" s="75"/>
    </row>
  </sheetData>
  <mergeCells count="7">
    <mergeCell ref="B1:H1"/>
    <mergeCell ref="B2:H2"/>
    <mergeCell ref="G206:H206"/>
    <mergeCell ref="H8:J8"/>
    <mergeCell ref="A5:J5"/>
    <mergeCell ref="I7:J7"/>
    <mergeCell ref="G7:H7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3"/>
  <sheetViews>
    <sheetView view="pageBreakPreview" zoomScale="75" zoomScaleNormal="75" zoomScaleSheetLayoutView="75" workbookViewId="0" topLeftCell="A3">
      <selection activeCell="L12" sqref="L12"/>
    </sheetView>
  </sheetViews>
  <sheetFormatPr defaultColWidth="9.00390625" defaultRowHeight="12.75"/>
  <cols>
    <col min="1" max="1" width="4.875" style="2" customWidth="1"/>
    <col min="2" max="2" width="81.00390625" style="12" customWidth="1"/>
    <col min="3" max="3" width="6.375" style="12" customWidth="1"/>
    <col min="4" max="4" width="5.625" style="6" customWidth="1"/>
    <col min="5" max="5" width="5.375" style="6" customWidth="1"/>
    <col min="6" max="6" width="12.75390625" style="6" customWidth="1"/>
    <col min="7" max="7" width="5.875" style="6" customWidth="1"/>
    <col min="8" max="8" width="12.625" style="17" customWidth="1"/>
    <col min="9" max="9" width="12.25390625" style="17" customWidth="1"/>
    <col min="10" max="10" width="11.875" style="1" customWidth="1"/>
    <col min="11" max="11" width="13.875" style="1" customWidth="1"/>
    <col min="12" max="13" width="16.125" style="28" customWidth="1"/>
    <col min="14" max="16384" width="9.125" style="1" customWidth="1"/>
  </cols>
  <sheetData>
    <row r="1" spans="2:8" ht="15.75" hidden="1">
      <c r="B1" s="231" t="s">
        <v>196</v>
      </c>
      <c r="C1" s="231"/>
      <c r="D1" s="232"/>
      <c r="E1" s="232"/>
      <c r="F1" s="232"/>
      <c r="G1" s="232"/>
      <c r="H1" s="232"/>
    </row>
    <row r="2" spans="2:8" ht="15.75" hidden="1">
      <c r="B2" s="233" t="s">
        <v>130</v>
      </c>
      <c r="C2" s="233"/>
      <c r="D2" s="245"/>
      <c r="E2" s="245"/>
      <c r="F2" s="245"/>
      <c r="G2" s="245"/>
      <c r="H2" s="245"/>
    </row>
    <row r="3" spans="1:10" ht="51" customHeight="1">
      <c r="A3" s="251" t="s">
        <v>246</v>
      </c>
      <c r="B3" s="251"/>
      <c r="C3" s="251"/>
      <c r="D3" s="251"/>
      <c r="E3" s="251"/>
      <c r="F3" s="251"/>
      <c r="G3" s="251"/>
      <c r="H3" s="251"/>
      <c r="I3" s="251"/>
      <c r="J3" s="251"/>
    </row>
    <row r="4" spans="1:10" ht="15" customHeight="1">
      <c r="A4" s="178"/>
      <c r="B4" s="179"/>
      <c r="C4" s="179"/>
      <c r="D4" s="180"/>
      <c r="E4" s="180"/>
      <c r="F4" s="180"/>
      <c r="G4" s="180"/>
      <c r="H4" s="181"/>
      <c r="I4" s="181"/>
      <c r="J4" s="182"/>
    </row>
    <row r="5" spans="1:13" ht="15.75">
      <c r="A5" s="178"/>
      <c r="B5" s="183"/>
      <c r="C5" s="183"/>
      <c r="D5" s="184"/>
      <c r="E5" s="184"/>
      <c r="F5" s="184"/>
      <c r="G5" s="185"/>
      <c r="H5" s="186"/>
      <c r="I5" s="246" t="s">
        <v>180</v>
      </c>
      <c r="J5" s="247"/>
      <c r="L5" s="1"/>
      <c r="M5" s="1"/>
    </row>
    <row r="6" spans="1:13" ht="18.75" customHeight="1">
      <c r="A6" s="187"/>
      <c r="B6" s="188"/>
      <c r="C6" s="189" t="s">
        <v>22</v>
      </c>
      <c r="D6" s="190"/>
      <c r="E6" s="190"/>
      <c r="F6" s="190"/>
      <c r="G6" s="191"/>
      <c r="H6" s="248" t="s">
        <v>24</v>
      </c>
      <c r="I6" s="249"/>
      <c r="J6" s="250"/>
      <c r="L6" s="1"/>
      <c r="M6" s="1"/>
    </row>
    <row r="7" spans="1:13" ht="30.75" customHeight="1">
      <c r="A7" s="192" t="s">
        <v>176</v>
      </c>
      <c r="B7" s="193" t="s">
        <v>167</v>
      </c>
      <c r="C7" s="194" t="s">
        <v>23</v>
      </c>
      <c r="D7" s="194" t="s">
        <v>148</v>
      </c>
      <c r="E7" s="194" t="s">
        <v>149</v>
      </c>
      <c r="F7" s="194" t="s">
        <v>150</v>
      </c>
      <c r="G7" s="195" t="s">
        <v>151</v>
      </c>
      <c r="H7" s="196" t="s">
        <v>258</v>
      </c>
      <c r="I7" s="197" t="s">
        <v>25</v>
      </c>
      <c r="J7" s="197" t="s">
        <v>259</v>
      </c>
      <c r="L7" s="1"/>
      <c r="M7" s="1"/>
    </row>
    <row r="8" spans="1:13" ht="15.75">
      <c r="A8" s="198">
        <v>1</v>
      </c>
      <c r="B8" s="199">
        <v>2</v>
      </c>
      <c r="C8" s="199" t="s">
        <v>161</v>
      </c>
      <c r="D8" s="194" t="s">
        <v>177</v>
      </c>
      <c r="E8" s="194" t="s">
        <v>162</v>
      </c>
      <c r="F8" s="194" t="s">
        <v>163</v>
      </c>
      <c r="G8" s="195" t="s">
        <v>164</v>
      </c>
      <c r="H8" s="200">
        <v>8</v>
      </c>
      <c r="I8" s="200">
        <v>9</v>
      </c>
      <c r="J8" s="198">
        <v>10</v>
      </c>
      <c r="K8" s="99"/>
      <c r="L8" s="99"/>
      <c r="M8" s="1"/>
    </row>
    <row r="9" spans="1:13" ht="18.75">
      <c r="A9" s="201">
        <v>1</v>
      </c>
      <c r="B9" s="202" t="s">
        <v>226</v>
      </c>
      <c r="C9" s="203" t="s">
        <v>227</v>
      </c>
      <c r="D9" s="204"/>
      <c r="E9" s="204"/>
      <c r="F9" s="204"/>
      <c r="G9" s="205"/>
      <c r="H9" s="206">
        <f>H10</f>
        <v>11.4</v>
      </c>
      <c r="I9" s="206">
        <f>I10</f>
        <v>11.4</v>
      </c>
      <c r="J9" s="206">
        <f>J10</f>
        <v>11.4</v>
      </c>
      <c r="K9" s="86"/>
      <c r="L9" s="86"/>
      <c r="M9" s="1"/>
    </row>
    <row r="10" spans="1:13" ht="18.75">
      <c r="A10" s="207"/>
      <c r="B10" s="202" t="s">
        <v>160</v>
      </c>
      <c r="C10" s="203" t="s">
        <v>227</v>
      </c>
      <c r="D10" s="204" t="s">
        <v>152</v>
      </c>
      <c r="E10" s="204"/>
      <c r="F10" s="204"/>
      <c r="G10" s="205"/>
      <c r="H10" s="206">
        <f aca="true" t="shared" si="0" ref="H10:J15">H11</f>
        <v>11.4</v>
      </c>
      <c r="I10" s="206">
        <f t="shared" si="0"/>
        <v>11.4</v>
      </c>
      <c r="J10" s="206">
        <f t="shared" si="0"/>
        <v>11.4</v>
      </c>
      <c r="K10" s="86"/>
      <c r="L10" s="86"/>
      <c r="M10" s="1"/>
    </row>
    <row r="11" spans="1:13" ht="32.25" customHeight="1">
      <c r="A11" s="207"/>
      <c r="B11" s="208" t="s">
        <v>156</v>
      </c>
      <c r="C11" s="209" t="s">
        <v>227</v>
      </c>
      <c r="D11" s="210" t="s">
        <v>152</v>
      </c>
      <c r="E11" s="210" t="s">
        <v>144</v>
      </c>
      <c r="F11" s="204"/>
      <c r="G11" s="205"/>
      <c r="H11" s="206">
        <f t="shared" si="0"/>
        <v>11.4</v>
      </c>
      <c r="I11" s="206">
        <f t="shared" si="0"/>
        <v>11.4</v>
      </c>
      <c r="J11" s="206">
        <f t="shared" si="0"/>
        <v>11.4</v>
      </c>
      <c r="K11" s="86"/>
      <c r="L11" s="86"/>
      <c r="M11" s="1"/>
    </row>
    <row r="12" spans="1:13" ht="18.75" customHeight="1">
      <c r="A12" s="207"/>
      <c r="B12" s="208" t="s">
        <v>28</v>
      </c>
      <c r="C12" s="209" t="s">
        <v>227</v>
      </c>
      <c r="D12" s="210" t="s">
        <v>152</v>
      </c>
      <c r="E12" s="210" t="s">
        <v>144</v>
      </c>
      <c r="F12" s="210" t="s">
        <v>56</v>
      </c>
      <c r="G12" s="211"/>
      <c r="H12" s="212">
        <f t="shared" si="0"/>
        <v>11.4</v>
      </c>
      <c r="I12" s="212">
        <f t="shared" si="0"/>
        <v>11.4</v>
      </c>
      <c r="J12" s="212">
        <f t="shared" si="0"/>
        <v>11.4</v>
      </c>
      <c r="K12" s="86"/>
      <c r="L12" s="86"/>
      <c r="M12" s="1"/>
    </row>
    <row r="13" spans="1:13" ht="32.25">
      <c r="A13" s="207"/>
      <c r="B13" s="213" t="s">
        <v>64</v>
      </c>
      <c r="C13" s="214" t="s">
        <v>227</v>
      </c>
      <c r="D13" s="210" t="s">
        <v>152</v>
      </c>
      <c r="E13" s="210" t="s">
        <v>144</v>
      </c>
      <c r="F13" s="210" t="s">
        <v>66</v>
      </c>
      <c r="G13" s="211"/>
      <c r="H13" s="212">
        <f>H14</f>
        <v>11.4</v>
      </c>
      <c r="I13" s="212">
        <f t="shared" si="0"/>
        <v>11.4</v>
      </c>
      <c r="J13" s="212">
        <f t="shared" si="0"/>
        <v>11.4</v>
      </c>
      <c r="K13" s="86"/>
      <c r="L13" s="86"/>
      <c r="M13" s="1"/>
    </row>
    <row r="14" spans="1:13" ht="32.25">
      <c r="A14" s="207"/>
      <c r="B14" s="213" t="s">
        <v>57</v>
      </c>
      <c r="C14" s="214" t="s">
        <v>227</v>
      </c>
      <c r="D14" s="210" t="s">
        <v>152</v>
      </c>
      <c r="E14" s="210" t="s">
        <v>144</v>
      </c>
      <c r="F14" s="210" t="s">
        <v>67</v>
      </c>
      <c r="G14" s="211"/>
      <c r="H14" s="212">
        <f>H15</f>
        <v>11.4</v>
      </c>
      <c r="I14" s="212">
        <f t="shared" si="0"/>
        <v>11.4</v>
      </c>
      <c r="J14" s="212">
        <f t="shared" si="0"/>
        <v>11.4</v>
      </c>
      <c r="K14" s="86"/>
      <c r="L14" s="86"/>
      <c r="M14" s="1"/>
    </row>
    <row r="15" spans="1:13" ht="31.5">
      <c r="A15" s="207"/>
      <c r="B15" s="215" t="s">
        <v>65</v>
      </c>
      <c r="C15" s="209" t="s">
        <v>227</v>
      </c>
      <c r="D15" s="210" t="s">
        <v>152</v>
      </c>
      <c r="E15" s="210" t="s">
        <v>144</v>
      </c>
      <c r="F15" s="210" t="s">
        <v>68</v>
      </c>
      <c r="G15" s="211"/>
      <c r="H15" s="212">
        <f t="shared" si="0"/>
        <v>11.4</v>
      </c>
      <c r="I15" s="212">
        <f t="shared" si="0"/>
        <v>11.4</v>
      </c>
      <c r="J15" s="212">
        <f t="shared" si="0"/>
        <v>11.4</v>
      </c>
      <c r="K15" s="86"/>
      <c r="L15" s="86"/>
      <c r="M15" s="1"/>
    </row>
    <row r="16" spans="1:13" ht="18.75">
      <c r="A16" s="207"/>
      <c r="B16" s="216" t="s">
        <v>203</v>
      </c>
      <c r="C16" s="214" t="s">
        <v>227</v>
      </c>
      <c r="D16" s="210" t="s">
        <v>152</v>
      </c>
      <c r="E16" s="210" t="s">
        <v>144</v>
      </c>
      <c r="F16" s="210" t="s">
        <v>68</v>
      </c>
      <c r="G16" s="211" t="s">
        <v>200</v>
      </c>
      <c r="H16" s="212">
        <v>11.4</v>
      </c>
      <c r="I16" s="212">
        <v>11.4</v>
      </c>
      <c r="J16" s="212">
        <v>11.4</v>
      </c>
      <c r="K16" s="86"/>
      <c r="L16" s="86"/>
      <c r="M16" s="1"/>
    </row>
    <row r="17" spans="1:13" ht="20.25" customHeight="1">
      <c r="A17" s="201">
        <v>2</v>
      </c>
      <c r="B17" s="217" t="s">
        <v>191</v>
      </c>
      <c r="C17" s="203" t="s">
        <v>182</v>
      </c>
      <c r="D17" s="210"/>
      <c r="E17" s="210"/>
      <c r="F17" s="210"/>
      <c r="G17" s="211"/>
      <c r="H17" s="206">
        <f>H18+H59+H67+H82+H109+H141+H188</f>
        <v>10070.3</v>
      </c>
      <c r="I17" s="206">
        <f>I18+I59+I67+I82+I109+I141+I188</f>
        <v>9548.599999999999</v>
      </c>
      <c r="J17" s="206">
        <f>J18+J59+J67+J82+J109+J141+J188</f>
        <v>9790.9</v>
      </c>
      <c r="K17" s="86"/>
      <c r="L17" s="86"/>
      <c r="M17" s="1"/>
    </row>
    <row r="18" spans="1:12" s="4" customFormat="1" ht="20.25" customHeight="1">
      <c r="A18" s="218"/>
      <c r="B18" s="217" t="s">
        <v>160</v>
      </c>
      <c r="C18" s="209" t="s">
        <v>182</v>
      </c>
      <c r="D18" s="219" t="s">
        <v>152</v>
      </c>
      <c r="E18" s="220"/>
      <c r="F18" s="220"/>
      <c r="G18" s="220"/>
      <c r="H18" s="206">
        <f>H19+H25+H35+H41+H47</f>
        <v>3906.7000000000003</v>
      </c>
      <c r="I18" s="206">
        <f>I19+I25+I35+I41+I47</f>
        <v>3818.7000000000003</v>
      </c>
      <c r="J18" s="206">
        <f>J19+J25+J35+J41+J47</f>
        <v>3881.5000000000005</v>
      </c>
      <c r="K18" s="100"/>
      <c r="L18" s="100"/>
    </row>
    <row r="19" spans="1:12" s="4" customFormat="1" ht="33.75" customHeight="1">
      <c r="A19" s="218"/>
      <c r="B19" s="215" t="s">
        <v>183</v>
      </c>
      <c r="C19" s="209" t="s">
        <v>182</v>
      </c>
      <c r="D19" s="219" t="s">
        <v>152</v>
      </c>
      <c r="E19" s="219" t="s">
        <v>153</v>
      </c>
      <c r="F19" s="219"/>
      <c r="G19" s="219"/>
      <c r="H19" s="206">
        <f aca="true" t="shared" si="1" ref="H19:J20">H20</f>
        <v>769</v>
      </c>
      <c r="I19" s="206">
        <f t="shared" si="1"/>
        <v>769</v>
      </c>
      <c r="J19" s="206">
        <f t="shared" si="1"/>
        <v>769</v>
      </c>
      <c r="K19" s="100"/>
      <c r="L19" s="100"/>
    </row>
    <row r="20" spans="1:12" s="4" customFormat="1" ht="32.25" customHeight="1">
      <c r="A20" s="218"/>
      <c r="B20" s="216" t="s">
        <v>27</v>
      </c>
      <c r="C20" s="209" t="s">
        <v>182</v>
      </c>
      <c r="D20" s="219" t="s">
        <v>152</v>
      </c>
      <c r="E20" s="219" t="s">
        <v>153</v>
      </c>
      <c r="F20" s="219" t="s">
        <v>29</v>
      </c>
      <c r="G20" s="219"/>
      <c r="H20" s="212">
        <f t="shared" si="1"/>
        <v>769</v>
      </c>
      <c r="I20" s="212">
        <f t="shared" si="1"/>
        <v>769</v>
      </c>
      <c r="J20" s="212">
        <f t="shared" si="1"/>
        <v>769</v>
      </c>
      <c r="K20" s="100"/>
      <c r="L20" s="100"/>
    </row>
    <row r="21" spans="1:13" ht="18.75">
      <c r="A21" s="221"/>
      <c r="B21" s="222" t="s">
        <v>70</v>
      </c>
      <c r="C21" s="209" t="s">
        <v>182</v>
      </c>
      <c r="D21" s="219" t="s">
        <v>152</v>
      </c>
      <c r="E21" s="219" t="s">
        <v>153</v>
      </c>
      <c r="F21" s="219" t="s">
        <v>30</v>
      </c>
      <c r="G21" s="219"/>
      <c r="H21" s="212">
        <f>SUM(H23:H23)</f>
        <v>769</v>
      </c>
      <c r="I21" s="212">
        <f>SUM(I23:I23)</f>
        <v>769</v>
      </c>
      <c r="J21" s="212">
        <f>SUM(J23:J23)</f>
        <v>769</v>
      </c>
      <c r="K21" s="86"/>
      <c r="L21" s="86"/>
      <c r="M21" s="1"/>
    </row>
    <row r="22" spans="1:13" ht="33" customHeight="1">
      <c r="A22" s="221"/>
      <c r="B22" s="222" t="s">
        <v>186</v>
      </c>
      <c r="C22" s="209" t="s">
        <v>182</v>
      </c>
      <c r="D22" s="219" t="s">
        <v>152</v>
      </c>
      <c r="E22" s="219" t="s">
        <v>153</v>
      </c>
      <c r="F22" s="219" t="s">
        <v>31</v>
      </c>
      <c r="G22" s="219"/>
      <c r="H22" s="212">
        <f aca="true" t="shared" si="2" ref="H22:J23">H23</f>
        <v>769</v>
      </c>
      <c r="I22" s="212">
        <f t="shared" si="2"/>
        <v>769</v>
      </c>
      <c r="J22" s="212">
        <f t="shared" si="2"/>
        <v>769</v>
      </c>
      <c r="K22" s="86"/>
      <c r="L22" s="86"/>
      <c r="M22" s="1"/>
    </row>
    <row r="23" spans="1:13" ht="21.75" customHeight="1">
      <c r="A23" s="221"/>
      <c r="B23" s="215" t="s">
        <v>187</v>
      </c>
      <c r="C23" s="209" t="s">
        <v>182</v>
      </c>
      <c r="D23" s="219" t="s">
        <v>152</v>
      </c>
      <c r="E23" s="219" t="s">
        <v>153</v>
      </c>
      <c r="F23" s="219" t="s">
        <v>32</v>
      </c>
      <c r="G23" s="219"/>
      <c r="H23" s="212">
        <f t="shared" si="2"/>
        <v>769</v>
      </c>
      <c r="I23" s="212">
        <f t="shared" si="2"/>
        <v>769</v>
      </c>
      <c r="J23" s="212">
        <f t="shared" si="2"/>
        <v>769</v>
      </c>
      <c r="K23" s="86"/>
      <c r="L23" s="86"/>
      <c r="M23" s="1"/>
    </row>
    <row r="24" spans="1:13" ht="51.75" customHeight="1">
      <c r="A24" s="221"/>
      <c r="B24" s="215" t="s">
        <v>201</v>
      </c>
      <c r="C24" s="209" t="s">
        <v>182</v>
      </c>
      <c r="D24" s="219" t="s">
        <v>152</v>
      </c>
      <c r="E24" s="219" t="s">
        <v>153</v>
      </c>
      <c r="F24" s="219" t="s">
        <v>32</v>
      </c>
      <c r="G24" s="219" t="s">
        <v>197</v>
      </c>
      <c r="H24" s="212">
        <v>769</v>
      </c>
      <c r="I24" s="212">
        <v>769</v>
      </c>
      <c r="J24" s="212">
        <v>769</v>
      </c>
      <c r="K24" s="86"/>
      <c r="L24" s="86"/>
      <c r="M24" s="1"/>
    </row>
    <row r="25" spans="1:13" ht="53.25" customHeight="1">
      <c r="A25" s="76"/>
      <c r="B25" s="45" t="s">
        <v>178</v>
      </c>
      <c r="C25" s="59" t="s">
        <v>182</v>
      </c>
      <c r="D25" s="10" t="s">
        <v>152</v>
      </c>
      <c r="E25" s="10" t="s">
        <v>155</v>
      </c>
      <c r="F25" s="10"/>
      <c r="G25" s="10"/>
      <c r="H25" s="43">
        <f aca="true" t="shared" si="3" ref="H25:J27">H26</f>
        <v>2788.1000000000004</v>
      </c>
      <c r="I25" s="43">
        <f t="shared" si="3"/>
        <v>2788.1000000000004</v>
      </c>
      <c r="J25" s="43">
        <f t="shared" si="3"/>
        <v>2788.1000000000004</v>
      </c>
      <c r="K25" s="86"/>
      <c r="L25" s="86"/>
      <c r="M25" s="1"/>
    </row>
    <row r="26" spans="1:13" ht="36.75" customHeight="1">
      <c r="A26" s="76"/>
      <c r="B26" s="45" t="s">
        <v>248</v>
      </c>
      <c r="C26" s="59" t="s">
        <v>182</v>
      </c>
      <c r="D26" s="10" t="s">
        <v>152</v>
      </c>
      <c r="E26" s="10" t="s">
        <v>155</v>
      </c>
      <c r="F26" s="10" t="s">
        <v>29</v>
      </c>
      <c r="G26" s="10"/>
      <c r="H26" s="43">
        <f t="shared" si="3"/>
        <v>2788.1000000000004</v>
      </c>
      <c r="I26" s="43">
        <f t="shared" si="3"/>
        <v>2788.1000000000004</v>
      </c>
      <c r="J26" s="43">
        <f t="shared" si="3"/>
        <v>2788.1000000000004</v>
      </c>
      <c r="K26" s="86"/>
      <c r="L26" s="86"/>
      <c r="M26" s="1"/>
    </row>
    <row r="27" spans="1:13" ht="18.75">
      <c r="A27" s="27"/>
      <c r="B27" s="57" t="s">
        <v>70</v>
      </c>
      <c r="C27" s="59" t="s">
        <v>182</v>
      </c>
      <c r="D27" s="10" t="s">
        <v>152</v>
      </c>
      <c r="E27" s="10" t="s">
        <v>155</v>
      </c>
      <c r="F27" s="10" t="s">
        <v>30</v>
      </c>
      <c r="G27" s="10"/>
      <c r="H27" s="80">
        <f t="shared" si="3"/>
        <v>2788.1000000000004</v>
      </c>
      <c r="I27" s="80">
        <f t="shared" si="3"/>
        <v>2788.1000000000004</v>
      </c>
      <c r="J27" s="80">
        <f t="shared" si="3"/>
        <v>2788.1000000000004</v>
      </c>
      <c r="K27" s="86"/>
      <c r="L27" s="86"/>
      <c r="M27" s="1"/>
    </row>
    <row r="28" spans="1:13" ht="22.5" customHeight="1">
      <c r="A28" s="27"/>
      <c r="B28" s="57" t="s">
        <v>71</v>
      </c>
      <c r="C28" s="59" t="s">
        <v>182</v>
      </c>
      <c r="D28" s="10" t="s">
        <v>152</v>
      </c>
      <c r="E28" s="10" t="s">
        <v>155</v>
      </c>
      <c r="F28" s="10" t="s">
        <v>33</v>
      </c>
      <c r="G28" s="10"/>
      <c r="H28" s="80">
        <f>H29+H33</f>
        <v>2788.1000000000004</v>
      </c>
      <c r="I28" s="80">
        <f>I29+I33</f>
        <v>2788.1000000000004</v>
      </c>
      <c r="J28" s="80">
        <f>J29+J33</f>
        <v>2788.1000000000004</v>
      </c>
      <c r="K28" s="86"/>
      <c r="L28" s="86"/>
      <c r="M28" s="1"/>
    </row>
    <row r="29" spans="1:13" ht="23.25" customHeight="1">
      <c r="A29" s="27"/>
      <c r="B29" s="57" t="s">
        <v>187</v>
      </c>
      <c r="C29" s="59" t="s">
        <v>182</v>
      </c>
      <c r="D29" s="10" t="s">
        <v>152</v>
      </c>
      <c r="E29" s="10" t="s">
        <v>155</v>
      </c>
      <c r="F29" s="10" t="s">
        <v>34</v>
      </c>
      <c r="G29" s="10"/>
      <c r="H29" s="80">
        <f>SUM(H30:H32)</f>
        <v>2784.3</v>
      </c>
      <c r="I29" s="80">
        <f>SUM(I30:I32)</f>
        <v>2784.3</v>
      </c>
      <c r="J29" s="80">
        <f>SUM(J30:J32)</f>
        <v>2784.3</v>
      </c>
      <c r="K29" s="86"/>
      <c r="L29" s="86"/>
      <c r="M29" s="1"/>
    </row>
    <row r="30" spans="1:13" ht="53.25" customHeight="1">
      <c r="A30" s="27"/>
      <c r="B30" s="44" t="s">
        <v>201</v>
      </c>
      <c r="C30" s="59" t="s">
        <v>182</v>
      </c>
      <c r="D30" s="10" t="s">
        <v>152</v>
      </c>
      <c r="E30" s="10" t="s">
        <v>155</v>
      </c>
      <c r="F30" s="10" t="s">
        <v>34</v>
      </c>
      <c r="G30" s="10" t="s">
        <v>197</v>
      </c>
      <c r="H30" s="80">
        <v>2456</v>
      </c>
      <c r="I30" s="80">
        <v>2456</v>
      </c>
      <c r="J30" s="80">
        <v>2456</v>
      </c>
      <c r="K30" s="104"/>
      <c r="L30" s="104"/>
      <c r="M30" s="1"/>
    </row>
    <row r="31" spans="1:13" ht="33.75" customHeight="1">
      <c r="A31" s="27"/>
      <c r="B31" s="44" t="s">
        <v>58</v>
      </c>
      <c r="C31" s="59" t="s">
        <v>182</v>
      </c>
      <c r="D31" s="10" t="s">
        <v>152</v>
      </c>
      <c r="E31" s="10" t="s">
        <v>155</v>
      </c>
      <c r="F31" s="10" t="s">
        <v>34</v>
      </c>
      <c r="G31" s="10" t="s">
        <v>198</v>
      </c>
      <c r="H31" s="80">
        <v>296.8</v>
      </c>
      <c r="I31" s="80">
        <v>296.8</v>
      </c>
      <c r="J31" s="80">
        <v>296.8</v>
      </c>
      <c r="K31" s="103"/>
      <c r="L31" s="103"/>
      <c r="M31" s="1"/>
    </row>
    <row r="32" spans="1:13" ht="18.75">
      <c r="A32" s="27"/>
      <c r="B32" s="44" t="s">
        <v>204</v>
      </c>
      <c r="C32" s="59" t="s">
        <v>182</v>
      </c>
      <c r="D32" s="10" t="s">
        <v>152</v>
      </c>
      <c r="E32" s="10" t="s">
        <v>155</v>
      </c>
      <c r="F32" s="10" t="s">
        <v>34</v>
      </c>
      <c r="G32" s="10" t="s">
        <v>199</v>
      </c>
      <c r="H32" s="80">
        <v>31.5</v>
      </c>
      <c r="I32" s="80">
        <v>31.5</v>
      </c>
      <c r="J32" s="80">
        <v>31.5</v>
      </c>
      <c r="K32" s="101"/>
      <c r="L32" s="101"/>
      <c r="M32" s="1"/>
    </row>
    <row r="33" spans="1:13" ht="32.25" customHeight="1">
      <c r="A33" s="27"/>
      <c r="B33" s="44" t="s">
        <v>240</v>
      </c>
      <c r="C33" s="59" t="s">
        <v>182</v>
      </c>
      <c r="D33" s="10" t="s">
        <v>152</v>
      </c>
      <c r="E33" s="10" t="s">
        <v>155</v>
      </c>
      <c r="F33" s="10" t="s">
        <v>72</v>
      </c>
      <c r="G33" s="10"/>
      <c r="H33" s="80">
        <f>H34</f>
        <v>3.8</v>
      </c>
      <c r="I33" s="80">
        <f>I34</f>
        <v>3.8</v>
      </c>
      <c r="J33" s="80">
        <f>J34</f>
        <v>3.8</v>
      </c>
      <c r="K33" s="101"/>
      <c r="L33" s="101"/>
      <c r="M33" s="1"/>
    </row>
    <row r="34" spans="1:13" ht="31.5">
      <c r="A34" s="27"/>
      <c r="B34" s="44" t="s">
        <v>58</v>
      </c>
      <c r="C34" s="59" t="s">
        <v>182</v>
      </c>
      <c r="D34" s="10" t="s">
        <v>152</v>
      </c>
      <c r="E34" s="10" t="s">
        <v>155</v>
      </c>
      <c r="F34" s="10" t="s">
        <v>72</v>
      </c>
      <c r="G34" s="10" t="s">
        <v>198</v>
      </c>
      <c r="H34" s="80">
        <v>3.8</v>
      </c>
      <c r="I34" s="80">
        <v>3.8</v>
      </c>
      <c r="J34" s="80">
        <v>3.8</v>
      </c>
      <c r="K34" s="101"/>
      <c r="L34" s="101"/>
      <c r="M34" s="1"/>
    </row>
    <row r="35" spans="1:13" ht="31.5" customHeight="1">
      <c r="A35" s="27"/>
      <c r="B35" s="79" t="s">
        <v>156</v>
      </c>
      <c r="C35" s="59" t="s">
        <v>182</v>
      </c>
      <c r="D35" s="10" t="s">
        <v>152</v>
      </c>
      <c r="E35" s="10" t="s">
        <v>144</v>
      </c>
      <c r="F35" s="10"/>
      <c r="G35" s="10"/>
      <c r="H35" s="80">
        <f>H36</f>
        <v>5.6</v>
      </c>
      <c r="I35" s="80">
        <f aca="true" t="shared" si="4" ref="I35:J39">I36</f>
        <v>5.6</v>
      </c>
      <c r="J35" s="80">
        <f t="shared" si="4"/>
        <v>5.6</v>
      </c>
      <c r="K35" s="101"/>
      <c r="L35" s="101"/>
      <c r="M35" s="1"/>
    </row>
    <row r="36" spans="1:13" ht="35.25" customHeight="1">
      <c r="A36" s="27"/>
      <c r="B36" s="45" t="s">
        <v>248</v>
      </c>
      <c r="C36" s="59" t="s">
        <v>182</v>
      </c>
      <c r="D36" s="10" t="s">
        <v>152</v>
      </c>
      <c r="E36" s="10" t="s">
        <v>144</v>
      </c>
      <c r="F36" s="10" t="s">
        <v>29</v>
      </c>
      <c r="G36" s="10"/>
      <c r="H36" s="80">
        <f>H37</f>
        <v>5.6</v>
      </c>
      <c r="I36" s="80">
        <f t="shared" si="4"/>
        <v>5.6</v>
      </c>
      <c r="J36" s="80">
        <f t="shared" si="4"/>
        <v>5.6</v>
      </c>
      <c r="K36" s="101"/>
      <c r="L36" s="101"/>
      <c r="M36" s="1"/>
    </row>
    <row r="37" spans="1:13" ht="18.75">
      <c r="A37" s="27"/>
      <c r="B37" s="57" t="s">
        <v>70</v>
      </c>
      <c r="C37" s="59" t="s">
        <v>182</v>
      </c>
      <c r="D37" s="10" t="s">
        <v>152</v>
      </c>
      <c r="E37" s="10" t="s">
        <v>144</v>
      </c>
      <c r="F37" s="10" t="s">
        <v>30</v>
      </c>
      <c r="G37" s="10"/>
      <c r="H37" s="80">
        <f>H38</f>
        <v>5.6</v>
      </c>
      <c r="I37" s="80">
        <f t="shared" si="4"/>
        <v>5.6</v>
      </c>
      <c r="J37" s="80">
        <f t="shared" si="4"/>
        <v>5.6</v>
      </c>
      <c r="K37" s="101"/>
      <c r="L37" s="101"/>
      <c r="M37" s="1"/>
    </row>
    <row r="38" spans="1:13" ht="35.25" customHeight="1">
      <c r="A38" s="27"/>
      <c r="B38" s="79" t="s">
        <v>57</v>
      </c>
      <c r="C38" s="59" t="s">
        <v>182</v>
      </c>
      <c r="D38" s="10" t="s">
        <v>152</v>
      </c>
      <c r="E38" s="10" t="s">
        <v>144</v>
      </c>
      <c r="F38" s="10" t="s">
        <v>108</v>
      </c>
      <c r="G38" s="10"/>
      <c r="H38" s="80">
        <f>H39</f>
        <v>5.6</v>
      </c>
      <c r="I38" s="80">
        <f t="shared" si="4"/>
        <v>5.6</v>
      </c>
      <c r="J38" s="80">
        <f t="shared" si="4"/>
        <v>5.6</v>
      </c>
      <c r="K38" s="101"/>
      <c r="L38" s="101"/>
      <c r="M38" s="1"/>
    </row>
    <row r="39" spans="1:13" ht="31.5">
      <c r="A39" s="27"/>
      <c r="B39" s="44" t="s">
        <v>106</v>
      </c>
      <c r="C39" s="59" t="s">
        <v>182</v>
      </c>
      <c r="D39" s="10" t="s">
        <v>152</v>
      </c>
      <c r="E39" s="10" t="s">
        <v>144</v>
      </c>
      <c r="F39" s="10" t="s">
        <v>109</v>
      </c>
      <c r="G39" s="10"/>
      <c r="H39" s="80">
        <f>H40</f>
        <v>5.6</v>
      </c>
      <c r="I39" s="80">
        <f t="shared" si="4"/>
        <v>5.6</v>
      </c>
      <c r="J39" s="80">
        <f t="shared" si="4"/>
        <v>5.6</v>
      </c>
      <c r="K39" s="101"/>
      <c r="L39" s="101"/>
      <c r="M39" s="1"/>
    </row>
    <row r="40" spans="1:13" ht="18.75">
      <c r="A40" s="27"/>
      <c r="B40" s="45" t="s">
        <v>203</v>
      </c>
      <c r="C40" s="59" t="s">
        <v>182</v>
      </c>
      <c r="D40" s="10" t="s">
        <v>152</v>
      </c>
      <c r="E40" s="10" t="s">
        <v>144</v>
      </c>
      <c r="F40" s="10" t="s">
        <v>109</v>
      </c>
      <c r="G40" s="10" t="s">
        <v>200</v>
      </c>
      <c r="H40" s="80">
        <v>5.6</v>
      </c>
      <c r="I40" s="80">
        <v>5.6</v>
      </c>
      <c r="J40" s="80">
        <v>5.6</v>
      </c>
      <c r="K40" s="101"/>
      <c r="L40" s="101"/>
      <c r="M40" s="1"/>
    </row>
    <row r="41" spans="1:13" ht="18.75">
      <c r="A41" s="27"/>
      <c r="B41" s="41" t="s">
        <v>172</v>
      </c>
      <c r="C41" s="59" t="s">
        <v>182</v>
      </c>
      <c r="D41" s="10" t="s">
        <v>152</v>
      </c>
      <c r="E41" s="10" t="s">
        <v>145</v>
      </c>
      <c r="F41" s="10"/>
      <c r="G41" s="10"/>
      <c r="H41" s="43">
        <f>H42</f>
        <v>30</v>
      </c>
      <c r="I41" s="43">
        <f aca="true" t="shared" si="5" ref="I41:J45">I42</f>
        <v>30</v>
      </c>
      <c r="J41" s="43">
        <f t="shared" si="5"/>
        <v>30</v>
      </c>
      <c r="K41" s="101"/>
      <c r="L41" s="101"/>
      <c r="M41" s="1"/>
    </row>
    <row r="42" spans="1:13" ht="16.5" customHeight="1">
      <c r="A42" s="27"/>
      <c r="B42" s="41" t="s">
        <v>3</v>
      </c>
      <c r="C42" s="59" t="s">
        <v>182</v>
      </c>
      <c r="D42" s="10" t="s">
        <v>152</v>
      </c>
      <c r="E42" s="10" t="s">
        <v>145</v>
      </c>
      <c r="F42" s="10" t="s">
        <v>59</v>
      </c>
      <c r="G42" s="10"/>
      <c r="H42" s="43">
        <f>H43</f>
        <v>30</v>
      </c>
      <c r="I42" s="43">
        <f t="shared" si="5"/>
        <v>30</v>
      </c>
      <c r="J42" s="43">
        <f t="shared" si="5"/>
        <v>30</v>
      </c>
      <c r="K42" s="101"/>
      <c r="L42" s="101"/>
      <c r="M42" s="1"/>
    </row>
    <row r="43" spans="1:13" ht="19.5" customHeight="1">
      <c r="A43" s="27"/>
      <c r="B43" s="41" t="s">
        <v>188</v>
      </c>
      <c r="C43" s="59" t="s">
        <v>182</v>
      </c>
      <c r="D43" s="10" t="s">
        <v>152</v>
      </c>
      <c r="E43" s="10" t="s">
        <v>145</v>
      </c>
      <c r="F43" s="10" t="s">
        <v>60</v>
      </c>
      <c r="G43" s="10"/>
      <c r="H43" s="80">
        <f>H44</f>
        <v>30</v>
      </c>
      <c r="I43" s="80">
        <f t="shared" si="5"/>
        <v>30</v>
      </c>
      <c r="J43" s="80">
        <f t="shared" si="5"/>
        <v>30</v>
      </c>
      <c r="K43" s="101"/>
      <c r="L43" s="101"/>
      <c r="M43" s="1"/>
    </row>
    <row r="44" spans="1:13" ht="18.75">
      <c r="A44" s="27"/>
      <c r="B44" s="41" t="s">
        <v>172</v>
      </c>
      <c r="C44" s="59" t="s">
        <v>182</v>
      </c>
      <c r="D44" s="10" t="s">
        <v>152</v>
      </c>
      <c r="E44" s="10" t="s">
        <v>145</v>
      </c>
      <c r="F44" s="10" t="s">
        <v>61</v>
      </c>
      <c r="G44" s="10"/>
      <c r="H44" s="80">
        <f>H45</f>
        <v>30</v>
      </c>
      <c r="I44" s="80">
        <f t="shared" si="5"/>
        <v>30</v>
      </c>
      <c r="J44" s="80">
        <f t="shared" si="5"/>
        <v>30</v>
      </c>
      <c r="K44" s="101"/>
      <c r="L44" s="101"/>
      <c r="M44" s="1"/>
    </row>
    <row r="45" spans="1:13" ht="18.75">
      <c r="A45" s="27"/>
      <c r="B45" s="45" t="s">
        <v>157</v>
      </c>
      <c r="C45" s="59" t="s">
        <v>182</v>
      </c>
      <c r="D45" s="10" t="s">
        <v>152</v>
      </c>
      <c r="E45" s="10" t="s">
        <v>145</v>
      </c>
      <c r="F45" s="10" t="s">
        <v>62</v>
      </c>
      <c r="G45" s="10"/>
      <c r="H45" s="80">
        <f>H46</f>
        <v>30</v>
      </c>
      <c r="I45" s="80">
        <f t="shared" si="5"/>
        <v>30</v>
      </c>
      <c r="J45" s="80">
        <f t="shared" si="5"/>
        <v>30</v>
      </c>
      <c r="K45" s="101"/>
      <c r="L45" s="101"/>
      <c r="M45" s="1"/>
    </row>
    <row r="46" spans="1:13" ht="18.75">
      <c r="A46" s="27"/>
      <c r="B46" s="44" t="s">
        <v>204</v>
      </c>
      <c r="C46" s="59" t="s">
        <v>182</v>
      </c>
      <c r="D46" s="10" t="s">
        <v>152</v>
      </c>
      <c r="E46" s="10" t="s">
        <v>145</v>
      </c>
      <c r="F46" s="10" t="s">
        <v>62</v>
      </c>
      <c r="G46" s="10" t="s">
        <v>199</v>
      </c>
      <c r="H46" s="80">
        <v>30</v>
      </c>
      <c r="I46" s="80">
        <v>30</v>
      </c>
      <c r="J46" s="80">
        <v>30</v>
      </c>
      <c r="K46" s="101"/>
      <c r="L46" s="101"/>
      <c r="M46" s="1"/>
    </row>
    <row r="47" spans="1:13" ht="18.75">
      <c r="A47" s="27"/>
      <c r="B47" s="44" t="s">
        <v>173</v>
      </c>
      <c r="C47" s="59" t="s">
        <v>182</v>
      </c>
      <c r="D47" s="10" t="s">
        <v>152</v>
      </c>
      <c r="E47" s="10" t="s">
        <v>158</v>
      </c>
      <c r="F47" s="10"/>
      <c r="G47" s="10"/>
      <c r="H47" s="43">
        <f>H48+H52</f>
        <v>314</v>
      </c>
      <c r="I47" s="43">
        <f>I48+I52</f>
        <v>226</v>
      </c>
      <c r="J47" s="43">
        <f>J48+J52</f>
        <v>288.8</v>
      </c>
      <c r="K47" s="101"/>
      <c r="L47" s="101"/>
      <c r="M47" s="1"/>
    </row>
    <row r="48" spans="1:13" ht="18.75" hidden="1">
      <c r="A48" s="27"/>
      <c r="B48" s="45" t="s">
        <v>239</v>
      </c>
      <c r="C48" s="59" t="s">
        <v>182</v>
      </c>
      <c r="D48" s="10" t="s">
        <v>152</v>
      </c>
      <c r="E48" s="10" t="s">
        <v>158</v>
      </c>
      <c r="F48" s="10" t="s">
        <v>237</v>
      </c>
      <c r="G48" s="10"/>
      <c r="H48" s="80">
        <f>H49</f>
        <v>0</v>
      </c>
      <c r="I48" s="80">
        <f aca="true" t="shared" si="6" ref="I48:J50">I49</f>
        <v>0</v>
      </c>
      <c r="J48" s="80">
        <f t="shared" si="6"/>
        <v>0</v>
      </c>
      <c r="K48" s="101"/>
      <c r="L48" s="101"/>
      <c r="M48" s="1"/>
    </row>
    <row r="49" spans="1:13" ht="23.25" customHeight="1" hidden="1">
      <c r="A49" s="27"/>
      <c r="B49" s="57" t="s">
        <v>235</v>
      </c>
      <c r="C49" s="59" t="s">
        <v>182</v>
      </c>
      <c r="D49" s="10" t="s">
        <v>152</v>
      </c>
      <c r="E49" s="10" t="s">
        <v>158</v>
      </c>
      <c r="F49" s="10" t="s">
        <v>238</v>
      </c>
      <c r="G49" s="10"/>
      <c r="H49" s="80">
        <f>H50</f>
        <v>0</v>
      </c>
      <c r="I49" s="80">
        <f t="shared" si="6"/>
        <v>0</v>
      </c>
      <c r="J49" s="80">
        <f t="shared" si="6"/>
        <v>0</v>
      </c>
      <c r="K49" s="101"/>
      <c r="L49" s="101"/>
      <c r="M49" s="1"/>
    </row>
    <row r="50" spans="1:13" ht="31.5" hidden="1">
      <c r="A50" s="27"/>
      <c r="B50" s="44" t="s">
        <v>0</v>
      </c>
      <c r="C50" s="59" t="s">
        <v>182</v>
      </c>
      <c r="D50" s="10" t="s">
        <v>152</v>
      </c>
      <c r="E50" s="10" t="s">
        <v>158</v>
      </c>
      <c r="F50" s="10" t="s">
        <v>241</v>
      </c>
      <c r="G50" s="10"/>
      <c r="H50" s="80">
        <f>H51</f>
        <v>0</v>
      </c>
      <c r="I50" s="80">
        <f t="shared" si="6"/>
        <v>0</v>
      </c>
      <c r="J50" s="80">
        <f t="shared" si="6"/>
        <v>0</v>
      </c>
      <c r="K50" s="101"/>
      <c r="L50" s="101"/>
      <c r="M50" s="1"/>
    </row>
    <row r="51" spans="1:13" ht="18.75" hidden="1">
      <c r="A51" s="27"/>
      <c r="B51" s="44" t="s">
        <v>202</v>
      </c>
      <c r="C51" s="59" t="s">
        <v>182</v>
      </c>
      <c r="D51" s="10" t="s">
        <v>152</v>
      </c>
      <c r="E51" s="10" t="s">
        <v>158</v>
      </c>
      <c r="F51" s="10" t="s">
        <v>241</v>
      </c>
      <c r="G51" s="10" t="s">
        <v>198</v>
      </c>
      <c r="H51" s="80"/>
      <c r="I51" s="80"/>
      <c r="J51" s="80"/>
      <c r="K51" s="101"/>
      <c r="L51" s="101"/>
      <c r="M51" s="1"/>
    </row>
    <row r="52" spans="1:13" ht="36.75" customHeight="1">
      <c r="A52" s="27"/>
      <c r="B52" s="45" t="s">
        <v>248</v>
      </c>
      <c r="C52" s="59" t="s">
        <v>182</v>
      </c>
      <c r="D52" s="60" t="s">
        <v>152</v>
      </c>
      <c r="E52" s="60" t="s">
        <v>158</v>
      </c>
      <c r="F52" s="10" t="s">
        <v>29</v>
      </c>
      <c r="G52" s="60"/>
      <c r="H52" s="80">
        <f aca="true" t="shared" si="7" ref="H52:J53">H53</f>
        <v>314</v>
      </c>
      <c r="I52" s="80">
        <f t="shared" si="7"/>
        <v>226</v>
      </c>
      <c r="J52" s="80">
        <f t="shared" si="7"/>
        <v>288.8</v>
      </c>
      <c r="K52" s="101"/>
      <c r="L52" s="101"/>
      <c r="M52" s="1"/>
    </row>
    <row r="53" spans="1:13" ht="21.75" customHeight="1">
      <c r="A53" s="27"/>
      <c r="B53" s="57" t="s">
        <v>70</v>
      </c>
      <c r="C53" s="59" t="s">
        <v>182</v>
      </c>
      <c r="D53" s="60" t="s">
        <v>152</v>
      </c>
      <c r="E53" s="60" t="s">
        <v>158</v>
      </c>
      <c r="F53" s="10" t="s">
        <v>30</v>
      </c>
      <c r="G53" s="60"/>
      <c r="H53" s="80">
        <f t="shared" si="7"/>
        <v>314</v>
      </c>
      <c r="I53" s="80">
        <f t="shared" si="7"/>
        <v>226</v>
      </c>
      <c r="J53" s="80">
        <f t="shared" si="7"/>
        <v>288.8</v>
      </c>
      <c r="K53" s="101"/>
      <c r="L53" s="101"/>
      <c r="M53" s="1"/>
    </row>
    <row r="54" spans="1:13" ht="21.75" customHeight="1">
      <c r="A54" s="27"/>
      <c r="B54" s="57" t="s">
        <v>107</v>
      </c>
      <c r="C54" s="59" t="s">
        <v>182</v>
      </c>
      <c r="D54" s="60" t="s">
        <v>152</v>
      </c>
      <c r="E54" s="60" t="s">
        <v>158</v>
      </c>
      <c r="F54" s="10" t="s">
        <v>33</v>
      </c>
      <c r="G54" s="60"/>
      <c r="H54" s="80">
        <f>H57+H55</f>
        <v>314</v>
      </c>
      <c r="I54" s="80">
        <f>I57+I55</f>
        <v>226</v>
      </c>
      <c r="J54" s="80">
        <f>J57+J55</f>
        <v>288.8</v>
      </c>
      <c r="K54" s="101"/>
      <c r="L54" s="101"/>
      <c r="M54" s="1"/>
    </row>
    <row r="55" spans="1:13" ht="19.5" customHeight="1">
      <c r="A55" s="27"/>
      <c r="B55" s="36" t="s">
        <v>0</v>
      </c>
      <c r="C55" s="59" t="s">
        <v>182</v>
      </c>
      <c r="D55" s="60" t="s">
        <v>152</v>
      </c>
      <c r="E55" s="60" t="s">
        <v>158</v>
      </c>
      <c r="F55" s="9" t="s">
        <v>69</v>
      </c>
      <c r="G55" s="9"/>
      <c r="H55" s="80">
        <f>H56</f>
        <v>298</v>
      </c>
      <c r="I55" s="80">
        <f>I56</f>
        <v>226</v>
      </c>
      <c r="J55" s="80">
        <f>J56</f>
        <v>272.8</v>
      </c>
      <c r="K55" s="101"/>
      <c r="L55" s="101"/>
      <c r="M55" s="1"/>
    </row>
    <row r="56" spans="1:13" ht="32.25" customHeight="1">
      <c r="A56" s="27"/>
      <c r="B56" s="35" t="s">
        <v>58</v>
      </c>
      <c r="C56" s="59" t="s">
        <v>182</v>
      </c>
      <c r="D56" s="60" t="s">
        <v>152</v>
      </c>
      <c r="E56" s="60" t="s">
        <v>158</v>
      </c>
      <c r="F56" s="9" t="s">
        <v>69</v>
      </c>
      <c r="G56" s="9" t="s">
        <v>198</v>
      </c>
      <c r="H56" s="80">
        <v>298</v>
      </c>
      <c r="I56" s="80">
        <v>226</v>
      </c>
      <c r="J56" s="80">
        <v>272.8</v>
      </c>
      <c r="K56" s="101"/>
      <c r="L56" s="101"/>
      <c r="M56" s="1"/>
    </row>
    <row r="57" spans="1:13" ht="33.75" customHeight="1">
      <c r="A57" s="27"/>
      <c r="B57" s="44" t="s">
        <v>1</v>
      </c>
      <c r="C57" s="59" t="s">
        <v>182</v>
      </c>
      <c r="D57" s="60" t="s">
        <v>152</v>
      </c>
      <c r="E57" s="60" t="s">
        <v>158</v>
      </c>
      <c r="F57" s="10" t="s">
        <v>35</v>
      </c>
      <c r="G57" s="60"/>
      <c r="H57" s="80">
        <f>H58</f>
        <v>16</v>
      </c>
      <c r="I57" s="80">
        <f>I58</f>
        <v>0</v>
      </c>
      <c r="J57" s="80">
        <f>J58</f>
        <v>16</v>
      </c>
      <c r="K57" s="86"/>
      <c r="L57" s="86"/>
      <c r="M57" s="1"/>
    </row>
    <row r="58" spans="1:13" ht="34.5" customHeight="1">
      <c r="A58" s="27"/>
      <c r="B58" s="44" t="s">
        <v>58</v>
      </c>
      <c r="C58" s="59" t="s">
        <v>182</v>
      </c>
      <c r="D58" s="60" t="s">
        <v>152</v>
      </c>
      <c r="E58" s="60" t="s">
        <v>158</v>
      </c>
      <c r="F58" s="10" t="s">
        <v>35</v>
      </c>
      <c r="G58" s="60" t="s">
        <v>198</v>
      </c>
      <c r="H58" s="80">
        <v>16</v>
      </c>
      <c r="I58" s="80">
        <v>0</v>
      </c>
      <c r="J58" s="80">
        <v>16</v>
      </c>
      <c r="K58" s="86"/>
      <c r="L58" s="86"/>
      <c r="M58" s="1"/>
    </row>
    <row r="59" spans="1:12" s="4" customFormat="1" ht="18.75">
      <c r="A59" s="26"/>
      <c r="B59" s="46" t="s">
        <v>169</v>
      </c>
      <c r="C59" s="59" t="s">
        <v>182</v>
      </c>
      <c r="D59" s="10" t="s">
        <v>153</v>
      </c>
      <c r="E59" s="10"/>
      <c r="F59" s="10"/>
      <c r="G59" s="10"/>
      <c r="H59" s="43">
        <f>H60</f>
        <v>202.6</v>
      </c>
      <c r="I59" s="43">
        <f aca="true" t="shared" si="8" ref="I59:J63">I60</f>
        <v>210.1</v>
      </c>
      <c r="J59" s="43">
        <f t="shared" si="8"/>
        <v>210.1</v>
      </c>
      <c r="K59" s="100"/>
      <c r="L59" s="100"/>
    </row>
    <row r="60" spans="1:12" s="4" customFormat="1" ht="18.75">
      <c r="A60" s="26"/>
      <c r="B60" s="45" t="s">
        <v>170</v>
      </c>
      <c r="C60" s="59" t="s">
        <v>182</v>
      </c>
      <c r="D60" s="10" t="s">
        <v>153</v>
      </c>
      <c r="E60" s="10" t="s">
        <v>154</v>
      </c>
      <c r="F60" s="10"/>
      <c r="G60" s="10"/>
      <c r="H60" s="80">
        <f>H61</f>
        <v>202.6</v>
      </c>
      <c r="I60" s="80">
        <f t="shared" si="8"/>
        <v>210.1</v>
      </c>
      <c r="J60" s="80">
        <f t="shared" si="8"/>
        <v>210.1</v>
      </c>
      <c r="K60" s="100"/>
      <c r="L60" s="100"/>
    </row>
    <row r="61" spans="1:12" s="4" customFormat="1" ht="34.5" customHeight="1">
      <c r="A61" s="26"/>
      <c r="B61" s="45" t="s">
        <v>249</v>
      </c>
      <c r="C61" s="59" t="s">
        <v>182</v>
      </c>
      <c r="D61" s="10" t="s">
        <v>153</v>
      </c>
      <c r="E61" s="10" t="s">
        <v>154</v>
      </c>
      <c r="F61" s="10" t="s">
        <v>29</v>
      </c>
      <c r="G61" s="10"/>
      <c r="H61" s="80">
        <f>H62</f>
        <v>202.6</v>
      </c>
      <c r="I61" s="80">
        <f t="shared" si="8"/>
        <v>210.1</v>
      </c>
      <c r="J61" s="80">
        <f t="shared" si="8"/>
        <v>210.1</v>
      </c>
      <c r="K61" s="100"/>
      <c r="L61" s="100"/>
    </row>
    <row r="62" spans="1:12" s="4" customFormat="1" ht="20.25" customHeight="1">
      <c r="A62" s="26"/>
      <c r="B62" s="57" t="s">
        <v>70</v>
      </c>
      <c r="C62" s="59" t="s">
        <v>182</v>
      </c>
      <c r="D62" s="10" t="s">
        <v>153</v>
      </c>
      <c r="E62" s="10" t="s">
        <v>154</v>
      </c>
      <c r="F62" s="10" t="s">
        <v>30</v>
      </c>
      <c r="G62" s="10"/>
      <c r="H62" s="80">
        <f>H63</f>
        <v>202.6</v>
      </c>
      <c r="I62" s="80">
        <f t="shared" si="8"/>
        <v>210.1</v>
      </c>
      <c r="J62" s="80">
        <f t="shared" si="8"/>
        <v>210.1</v>
      </c>
      <c r="K62" s="100"/>
      <c r="L62" s="100"/>
    </row>
    <row r="63" spans="1:12" s="4" customFormat="1" ht="36" customHeight="1">
      <c r="A63" s="26"/>
      <c r="B63" s="57" t="s">
        <v>36</v>
      </c>
      <c r="C63" s="59" t="s">
        <v>182</v>
      </c>
      <c r="D63" s="10" t="s">
        <v>153</v>
      </c>
      <c r="E63" s="10" t="s">
        <v>154</v>
      </c>
      <c r="F63" s="10" t="s">
        <v>33</v>
      </c>
      <c r="G63" s="10"/>
      <c r="H63" s="80">
        <f>H64</f>
        <v>202.6</v>
      </c>
      <c r="I63" s="80">
        <f t="shared" si="8"/>
        <v>210.1</v>
      </c>
      <c r="J63" s="80">
        <f t="shared" si="8"/>
        <v>210.1</v>
      </c>
      <c r="K63" s="100"/>
      <c r="L63" s="100"/>
    </row>
    <row r="64" spans="1:12" s="4" customFormat="1" ht="36" customHeight="1">
      <c r="A64" s="26"/>
      <c r="B64" s="45" t="s">
        <v>165</v>
      </c>
      <c r="C64" s="59" t="s">
        <v>182</v>
      </c>
      <c r="D64" s="10" t="s">
        <v>153</v>
      </c>
      <c r="E64" s="10" t="s">
        <v>154</v>
      </c>
      <c r="F64" s="10" t="s">
        <v>121</v>
      </c>
      <c r="G64" s="10"/>
      <c r="H64" s="80">
        <f>H65+H66</f>
        <v>202.6</v>
      </c>
      <c r="I64" s="80">
        <f>I65+I66</f>
        <v>210.1</v>
      </c>
      <c r="J64" s="80">
        <f>J65+J66</f>
        <v>210.1</v>
      </c>
      <c r="K64" s="100"/>
      <c r="L64" s="100"/>
    </row>
    <row r="65" spans="1:12" s="4" customFormat="1" ht="50.25" customHeight="1">
      <c r="A65" s="26"/>
      <c r="B65" s="45" t="s">
        <v>201</v>
      </c>
      <c r="C65" s="59" t="s">
        <v>182</v>
      </c>
      <c r="D65" s="10" t="s">
        <v>153</v>
      </c>
      <c r="E65" s="10" t="s">
        <v>154</v>
      </c>
      <c r="F65" s="10" t="s">
        <v>121</v>
      </c>
      <c r="G65" s="61" t="s">
        <v>197</v>
      </c>
      <c r="H65" s="80">
        <v>202.6</v>
      </c>
      <c r="I65" s="80">
        <v>210.1</v>
      </c>
      <c r="J65" s="80">
        <v>210.1</v>
      </c>
      <c r="K65" s="100"/>
      <c r="L65" s="100"/>
    </row>
    <row r="66" spans="1:12" s="4" customFormat="1" ht="36" customHeight="1" hidden="1">
      <c r="A66" s="26"/>
      <c r="B66" s="44" t="s">
        <v>58</v>
      </c>
      <c r="C66" s="59" t="s">
        <v>182</v>
      </c>
      <c r="D66" s="10" t="s">
        <v>153</v>
      </c>
      <c r="E66" s="10" t="s">
        <v>154</v>
      </c>
      <c r="F66" s="10" t="s">
        <v>121</v>
      </c>
      <c r="G66" s="10" t="s">
        <v>198</v>
      </c>
      <c r="H66" s="105"/>
      <c r="I66" s="109"/>
      <c r="J66" s="110"/>
      <c r="K66" s="100"/>
      <c r="L66" s="100"/>
    </row>
    <row r="67" spans="1:12" s="4" customFormat="1" ht="25.5" customHeight="1">
      <c r="A67" s="77"/>
      <c r="B67" s="82" t="s">
        <v>174</v>
      </c>
      <c r="C67" s="83" t="s">
        <v>182</v>
      </c>
      <c r="D67" s="34" t="s">
        <v>154</v>
      </c>
      <c r="E67" s="9"/>
      <c r="F67" s="9"/>
      <c r="G67" s="9"/>
      <c r="H67" s="43">
        <f>H68+H76</f>
        <v>71.7</v>
      </c>
      <c r="I67" s="43">
        <f>I68+I76</f>
        <v>0</v>
      </c>
      <c r="J67" s="43">
        <f>J68+J76</f>
        <v>45</v>
      </c>
      <c r="K67" s="100"/>
      <c r="L67" s="100"/>
    </row>
    <row r="68" spans="1:13" ht="38.25" customHeight="1">
      <c r="A68" s="78"/>
      <c r="B68" s="36" t="s">
        <v>166</v>
      </c>
      <c r="C68" s="83" t="s">
        <v>182</v>
      </c>
      <c r="D68" s="9" t="s">
        <v>154</v>
      </c>
      <c r="E68" s="9" t="s">
        <v>147</v>
      </c>
      <c r="F68" s="9"/>
      <c r="G68" s="9"/>
      <c r="H68" s="80">
        <f>H69</f>
        <v>45</v>
      </c>
      <c r="I68" s="80">
        <f aca="true" t="shared" si="9" ref="I68:J70">I69</f>
        <v>0</v>
      </c>
      <c r="J68" s="80">
        <f t="shared" si="9"/>
        <v>45</v>
      </c>
      <c r="K68" s="86"/>
      <c r="L68" s="86"/>
      <c r="M68" s="1"/>
    </row>
    <row r="69" spans="1:13" ht="37.5" customHeight="1">
      <c r="A69" s="78"/>
      <c r="B69" s="37" t="s">
        <v>250</v>
      </c>
      <c r="C69" s="83" t="s">
        <v>182</v>
      </c>
      <c r="D69" s="9" t="s">
        <v>154</v>
      </c>
      <c r="E69" s="9" t="s">
        <v>147</v>
      </c>
      <c r="F69" s="9" t="s">
        <v>37</v>
      </c>
      <c r="G69" s="9"/>
      <c r="H69" s="80">
        <f>H70</f>
        <v>45</v>
      </c>
      <c r="I69" s="80">
        <f t="shared" si="9"/>
        <v>0</v>
      </c>
      <c r="J69" s="80">
        <f t="shared" si="9"/>
        <v>45</v>
      </c>
      <c r="K69" s="86"/>
      <c r="L69" s="86"/>
      <c r="M69" s="1"/>
    </row>
    <row r="70" spans="1:13" ht="24" customHeight="1">
      <c r="A70" s="78"/>
      <c r="B70" s="37" t="s">
        <v>235</v>
      </c>
      <c r="C70" s="83" t="s">
        <v>182</v>
      </c>
      <c r="D70" s="9" t="s">
        <v>154</v>
      </c>
      <c r="E70" s="9" t="s">
        <v>147</v>
      </c>
      <c r="F70" s="9" t="s">
        <v>73</v>
      </c>
      <c r="G70" s="9"/>
      <c r="H70" s="80">
        <f>H71</f>
        <v>45</v>
      </c>
      <c r="I70" s="80">
        <f t="shared" si="9"/>
        <v>0</v>
      </c>
      <c r="J70" s="80">
        <f t="shared" si="9"/>
        <v>45</v>
      </c>
      <c r="K70" s="86"/>
      <c r="L70" s="86"/>
      <c r="M70" s="1"/>
    </row>
    <row r="71" spans="1:13" ht="36.75" customHeight="1">
      <c r="A71" s="78"/>
      <c r="B71" s="35" t="s">
        <v>74</v>
      </c>
      <c r="C71" s="83" t="s">
        <v>182</v>
      </c>
      <c r="D71" s="9" t="s">
        <v>154</v>
      </c>
      <c r="E71" s="9" t="s">
        <v>147</v>
      </c>
      <c r="F71" s="9" t="s">
        <v>75</v>
      </c>
      <c r="G71" s="9"/>
      <c r="H71" s="80">
        <f>H72+H74</f>
        <v>45</v>
      </c>
      <c r="I71" s="80">
        <f>I72+I74</f>
        <v>0</v>
      </c>
      <c r="J71" s="80">
        <f>J72+J74</f>
        <v>45</v>
      </c>
      <c r="K71" s="86"/>
      <c r="L71" s="86"/>
      <c r="M71" s="1"/>
    </row>
    <row r="72" spans="1:13" ht="39" customHeight="1">
      <c r="A72" s="78"/>
      <c r="B72" s="35" t="s">
        <v>38</v>
      </c>
      <c r="C72" s="83" t="s">
        <v>182</v>
      </c>
      <c r="D72" s="9" t="s">
        <v>154</v>
      </c>
      <c r="E72" s="9" t="s">
        <v>147</v>
      </c>
      <c r="F72" s="9" t="s">
        <v>76</v>
      </c>
      <c r="G72" s="9"/>
      <c r="H72" s="80">
        <f>H73</f>
        <v>36.7</v>
      </c>
      <c r="I72" s="80">
        <f>I73</f>
        <v>0</v>
      </c>
      <c r="J72" s="80">
        <f>J73</f>
        <v>45</v>
      </c>
      <c r="K72" s="86"/>
      <c r="L72" s="86"/>
      <c r="M72" s="1"/>
    </row>
    <row r="73" spans="1:13" ht="37.5" customHeight="1">
      <c r="A73" s="78"/>
      <c r="B73" s="35" t="s">
        <v>58</v>
      </c>
      <c r="C73" s="83" t="s">
        <v>182</v>
      </c>
      <c r="D73" s="9" t="s">
        <v>154</v>
      </c>
      <c r="E73" s="9" t="s">
        <v>147</v>
      </c>
      <c r="F73" s="9" t="s">
        <v>76</v>
      </c>
      <c r="G73" s="9" t="s">
        <v>198</v>
      </c>
      <c r="H73" s="80">
        <v>36.7</v>
      </c>
      <c r="I73" s="80">
        <v>0</v>
      </c>
      <c r="J73" s="80">
        <v>45</v>
      </c>
      <c r="K73" s="86"/>
      <c r="L73" s="86"/>
      <c r="M73" s="1"/>
    </row>
    <row r="74" spans="1:13" ht="68.25" customHeight="1">
      <c r="A74" s="78"/>
      <c r="B74" s="37" t="s">
        <v>140</v>
      </c>
      <c r="C74" s="83" t="s">
        <v>182</v>
      </c>
      <c r="D74" s="9" t="s">
        <v>154</v>
      </c>
      <c r="E74" s="9" t="s">
        <v>147</v>
      </c>
      <c r="F74" s="9" t="s">
        <v>113</v>
      </c>
      <c r="G74" s="9"/>
      <c r="H74" s="123">
        <f>H75</f>
        <v>8.3</v>
      </c>
      <c r="I74" s="123">
        <f>I75</f>
        <v>0</v>
      </c>
      <c r="J74" s="123">
        <f>J75</f>
        <v>0</v>
      </c>
      <c r="K74" s="86"/>
      <c r="L74" s="86"/>
      <c r="M74" s="1"/>
    </row>
    <row r="75" spans="1:13" ht="36.75" customHeight="1">
      <c r="A75" s="78"/>
      <c r="B75" s="35" t="s">
        <v>58</v>
      </c>
      <c r="C75" s="83" t="s">
        <v>182</v>
      </c>
      <c r="D75" s="9" t="s">
        <v>154</v>
      </c>
      <c r="E75" s="9" t="s">
        <v>147</v>
      </c>
      <c r="F75" s="9" t="s">
        <v>113</v>
      </c>
      <c r="G75" s="9" t="s">
        <v>198</v>
      </c>
      <c r="H75" s="123">
        <v>8.3</v>
      </c>
      <c r="I75" s="123">
        <v>0</v>
      </c>
      <c r="J75" s="124">
        <v>0</v>
      </c>
      <c r="K75" s="86"/>
      <c r="L75" s="86"/>
      <c r="M75" s="1"/>
    </row>
    <row r="76" spans="1:13" ht="33.75" customHeight="1">
      <c r="A76" s="78"/>
      <c r="B76" s="37" t="s">
        <v>114</v>
      </c>
      <c r="C76" s="83" t="s">
        <v>182</v>
      </c>
      <c r="D76" s="9" t="s">
        <v>154</v>
      </c>
      <c r="E76" s="9" t="s">
        <v>131</v>
      </c>
      <c r="F76" s="9"/>
      <c r="G76" s="9"/>
      <c r="H76" s="123">
        <f>H77</f>
        <v>26.7</v>
      </c>
      <c r="I76" s="123">
        <f aca="true" t="shared" si="10" ref="I76:J80">I77</f>
        <v>0</v>
      </c>
      <c r="J76" s="123">
        <f t="shared" si="10"/>
        <v>0</v>
      </c>
      <c r="K76" s="86"/>
      <c r="L76" s="86"/>
      <c r="M76" s="1"/>
    </row>
    <row r="77" spans="1:13" ht="33.75" customHeight="1">
      <c r="A77" s="78"/>
      <c r="B77" s="37" t="s">
        <v>251</v>
      </c>
      <c r="C77" s="83" t="s">
        <v>182</v>
      </c>
      <c r="D77" s="9" t="s">
        <v>154</v>
      </c>
      <c r="E77" s="9" t="s">
        <v>131</v>
      </c>
      <c r="F77" s="9" t="s">
        <v>37</v>
      </c>
      <c r="G77" s="9"/>
      <c r="H77" s="123">
        <f>H78</f>
        <v>26.7</v>
      </c>
      <c r="I77" s="123">
        <f t="shared" si="10"/>
        <v>0</v>
      </c>
      <c r="J77" s="123">
        <f t="shared" si="10"/>
        <v>0</v>
      </c>
      <c r="K77" s="86"/>
      <c r="L77" s="86"/>
      <c r="M77" s="1"/>
    </row>
    <row r="78" spans="1:13" ht="24" customHeight="1">
      <c r="A78" s="78"/>
      <c r="B78" s="37" t="s">
        <v>235</v>
      </c>
      <c r="C78" s="83" t="s">
        <v>182</v>
      </c>
      <c r="D78" s="9" t="s">
        <v>154</v>
      </c>
      <c r="E78" s="9" t="s">
        <v>131</v>
      </c>
      <c r="F78" s="9" t="s">
        <v>73</v>
      </c>
      <c r="G78" s="9"/>
      <c r="H78" s="123">
        <f>H79</f>
        <v>26.7</v>
      </c>
      <c r="I78" s="123">
        <f t="shared" si="10"/>
        <v>0</v>
      </c>
      <c r="J78" s="123">
        <f t="shared" si="10"/>
        <v>0</v>
      </c>
      <c r="K78" s="86"/>
      <c r="L78" s="86"/>
      <c r="M78" s="1"/>
    </row>
    <row r="79" spans="1:13" ht="24" customHeight="1">
      <c r="A79" s="78"/>
      <c r="B79" s="37" t="s">
        <v>115</v>
      </c>
      <c r="C79" s="83" t="s">
        <v>182</v>
      </c>
      <c r="D79" s="9" t="s">
        <v>154</v>
      </c>
      <c r="E79" s="9" t="s">
        <v>131</v>
      </c>
      <c r="F79" s="9" t="s">
        <v>111</v>
      </c>
      <c r="G79" s="9"/>
      <c r="H79" s="123">
        <f>H80</f>
        <v>26.7</v>
      </c>
      <c r="I79" s="123">
        <f t="shared" si="10"/>
        <v>0</v>
      </c>
      <c r="J79" s="123">
        <f t="shared" si="10"/>
        <v>0</v>
      </c>
      <c r="K79" s="86"/>
      <c r="L79" s="86"/>
      <c r="M79" s="1"/>
    </row>
    <row r="80" spans="1:13" ht="51.75" customHeight="1">
      <c r="A80" s="78"/>
      <c r="B80" s="35" t="s">
        <v>132</v>
      </c>
      <c r="C80" s="83" t="s">
        <v>182</v>
      </c>
      <c r="D80" s="9" t="s">
        <v>154</v>
      </c>
      <c r="E80" s="9" t="s">
        <v>131</v>
      </c>
      <c r="F80" s="9" t="s">
        <v>112</v>
      </c>
      <c r="G80" s="9"/>
      <c r="H80" s="123">
        <f>H81</f>
        <v>26.7</v>
      </c>
      <c r="I80" s="123">
        <f t="shared" si="10"/>
        <v>0</v>
      </c>
      <c r="J80" s="123">
        <f t="shared" si="10"/>
        <v>0</v>
      </c>
      <c r="K80" s="86"/>
      <c r="L80" s="86"/>
      <c r="M80" s="1"/>
    </row>
    <row r="81" spans="1:13" ht="33.75" customHeight="1">
      <c r="A81" s="78"/>
      <c r="B81" s="35" t="s">
        <v>58</v>
      </c>
      <c r="C81" s="83" t="s">
        <v>182</v>
      </c>
      <c r="D81" s="9" t="s">
        <v>154</v>
      </c>
      <c r="E81" s="9" t="s">
        <v>131</v>
      </c>
      <c r="F81" s="9" t="s">
        <v>112</v>
      </c>
      <c r="G81" s="9" t="s">
        <v>198</v>
      </c>
      <c r="H81" s="123">
        <v>26.7</v>
      </c>
      <c r="I81" s="123">
        <v>0</v>
      </c>
      <c r="J81" s="123">
        <v>0</v>
      </c>
      <c r="K81" s="86"/>
      <c r="L81" s="86"/>
      <c r="M81" s="1"/>
    </row>
    <row r="82" spans="1:13" ht="18.75">
      <c r="A82" s="26"/>
      <c r="B82" s="53" t="s">
        <v>175</v>
      </c>
      <c r="C82" s="83" t="s">
        <v>182</v>
      </c>
      <c r="D82" s="34" t="s">
        <v>155</v>
      </c>
      <c r="E82" s="9"/>
      <c r="F82" s="9"/>
      <c r="G82" s="9"/>
      <c r="H82" s="43">
        <f>H83+H95</f>
        <v>1181.4</v>
      </c>
      <c r="I82" s="43">
        <f>I83+I95</f>
        <v>1107.1</v>
      </c>
      <c r="J82" s="43">
        <f>J83+J95</f>
        <v>1129.8</v>
      </c>
      <c r="K82" s="86"/>
      <c r="L82" s="86"/>
      <c r="M82" s="1"/>
    </row>
    <row r="83" spans="1:13" ht="18.75">
      <c r="A83" s="27"/>
      <c r="B83" s="36" t="s">
        <v>159</v>
      </c>
      <c r="C83" s="83" t="s">
        <v>182</v>
      </c>
      <c r="D83" s="9" t="s">
        <v>155</v>
      </c>
      <c r="E83" s="9" t="s">
        <v>147</v>
      </c>
      <c r="F83" s="9"/>
      <c r="G83" s="9"/>
      <c r="H83" s="80">
        <f>H84+H89</f>
        <v>1089.7</v>
      </c>
      <c r="I83" s="80">
        <f>I84+I89</f>
        <v>1107.1</v>
      </c>
      <c r="J83" s="80">
        <f>J84+J89</f>
        <v>1124.8</v>
      </c>
      <c r="K83" s="86"/>
      <c r="L83" s="86"/>
      <c r="M83" s="1"/>
    </row>
    <row r="84" spans="1:13" ht="32.25">
      <c r="A84" s="27"/>
      <c r="B84" s="36" t="s">
        <v>252</v>
      </c>
      <c r="C84" s="83" t="s">
        <v>182</v>
      </c>
      <c r="D84" s="9" t="s">
        <v>155</v>
      </c>
      <c r="E84" s="9" t="s">
        <v>147</v>
      </c>
      <c r="F84" s="9" t="s">
        <v>39</v>
      </c>
      <c r="G84" s="9"/>
      <c r="H84" s="80">
        <f>H85</f>
        <v>1089.7</v>
      </c>
      <c r="I84" s="80">
        <f aca="true" t="shared" si="11" ref="I84:J87">I85</f>
        <v>1107.1</v>
      </c>
      <c r="J84" s="80">
        <f t="shared" si="11"/>
        <v>1124.8</v>
      </c>
      <c r="K84" s="86"/>
      <c r="L84" s="86"/>
      <c r="M84" s="1"/>
    </row>
    <row r="85" spans="1:13" ht="18.75">
      <c r="A85" s="27"/>
      <c r="B85" s="36" t="s">
        <v>70</v>
      </c>
      <c r="C85" s="83" t="s">
        <v>182</v>
      </c>
      <c r="D85" s="9" t="s">
        <v>155</v>
      </c>
      <c r="E85" s="9" t="s">
        <v>147</v>
      </c>
      <c r="F85" s="9" t="s">
        <v>40</v>
      </c>
      <c r="G85" s="9"/>
      <c r="H85" s="80">
        <f>H86</f>
        <v>1089.7</v>
      </c>
      <c r="I85" s="80">
        <f t="shared" si="11"/>
        <v>1107.1</v>
      </c>
      <c r="J85" s="80">
        <f t="shared" si="11"/>
        <v>1124.8</v>
      </c>
      <c r="K85" s="86"/>
      <c r="L85" s="86"/>
      <c r="M85" s="1"/>
    </row>
    <row r="86" spans="1:13" ht="35.25" customHeight="1">
      <c r="A86" s="27"/>
      <c r="B86" s="36" t="s">
        <v>77</v>
      </c>
      <c r="C86" s="83" t="s">
        <v>182</v>
      </c>
      <c r="D86" s="9" t="s">
        <v>155</v>
      </c>
      <c r="E86" s="9" t="s">
        <v>147</v>
      </c>
      <c r="F86" s="9" t="s">
        <v>41</v>
      </c>
      <c r="G86" s="9"/>
      <c r="H86" s="80">
        <f>H87</f>
        <v>1089.7</v>
      </c>
      <c r="I86" s="80">
        <f t="shared" si="11"/>
        <v>1107.1</v>
      </c>
      <c r="J86" s="80">
        <f t="shared" si="11"/>
        <v>1124.8</v>
      </c>
      <c r="K86" s="86"/>
      <c r="L86" s="86"/>
      <c r="M86" s="1"/>
    </row>
    <row r="87" spans="1:13" ht="50.25" customHeight="1">
      <c r="A87" s="27"/>
      <c r="B87" s="36" t="s">
        <v>236</v>
      </c>
      <c r="C87" s="83" t="s">
        <v>182</v>
      </c>
      <c r="D87" s="9" t="s">
        <v>155</v>
      </c>
      <c r="E87" s="9" t="s">
        <v>147</v>
      </c>
      <c r="F87" s="9" t="s">
        <v>42</v>
      </c>
      <c r="G87" s="9"/>
      <c r="H87" s="80">
        <f>H88</f>
        <v>1089.7</v>
      </c>
      <c r="I87" s="80">
        <f t="shared" si="11"/>
        <v>1107.1</v>
      </c>
      <c r="J87" s="80">
        <f t="shared" si="11"/>
        <v>1124.8</v>
      </c>
      <c r="K87" s="86"/>
      <c r="L87" s="86"/>
      <c r="M87" s="1"/>
    </row>
    <row r="88" spans="1:13" ht="31.5">
      <c r="A88" s="26"/>
      <c r="B88" s="35" t="s">
        <v>58</v>
      </c>
      <c r="C88" s="83" t="s">
        <v>182</v>
      </c>
      <c r="D88" s="9" t="s">
        <v>155</v>
      </c>
      <c r="E88" s="9" t="s">
        <v>147</v>
      </c>
      <c r="F88" s="9" t="s">
        <v>42</v>
      </c>
      <c r="G88" s="9" t="s">
        <v>198</v>
      </c>
      <c r="H88" s="80">
        <v>1089.7</v>
      </c>
      <c r="I88" s="80">
        <v>1107.1</v>
      </c>
      <c r="J88" s="80">
        <v>1124.8</v>
      </c>
      <c r="K88" s="86"/>
      <c r="L88" s="86"/>
      <c r="M88" s="1"/>
    </row>
    <row r="89" spans="1:13" ht="18.75" hidden="1">
      <c r="A89" s="26"/>
      <c r="B89" s="36" t="s">
        <v>218</v>
      </c>
      <c r="C89" s="83" t="s">
        <v>182</v>
      </c>
      <c r="D89" s="9" t="s">
        <v>155</v>
      </c>
      <c r="E89" s="9" t="s">
        <v>147</v>
      </c>
      <c r="F89" s="9" t="s">
        <v>215</v>
      </c>
      <c r="G89" s="9"/>
      <c r="H89" s="105">
        <f>H90</f>
        <v>0</v>
      </c>
      <c r="I89" s="109"/>
      <c r="J89" s="111"/>
      <c r="K89" s="86"/>
      <c r="L89" s="86"/>
      <c r="M89" s="1"/>
    </row>
    <row r="90" spans="1:13" ht="32.25" hidden="1">
      <c r="A90" s="26"/>
      <c r="B90" s="36" t="s">
        <v>219</v>
      </c>
      <c r="C90" s="83" t="s">
        <v>182</v>
      </c>
      <c r="D90" s="9" t="s">
        <v>155</v>
      </c>
      <c r="E90" s="9" t="s">
        <v>147</v>
      </c>
      <c r="F90" s="9" t="s">
        <v>216</v>
      </c>
      <c r="G90" s="9"/>
      <c r="H90" s="105">
        <f>H91+H93</f>
        <v>0</v>
      </c>
      <c r="I90" s="109"/>
      <c r="J90" s="111"/>
      <c r="K90" s="86"/>
      <c r="L90" s="86"/>
      <c r="M90" s="1"/>
    </row>
    <row r="91" spans="1:13" ht="32.25" hidden="1">
      <c r="A91" s="26"/>
      <c r="B91" s="36" t="s">
        <v>220</v>
      </c>
      <c r="C91" s="83" t="s">
        <v>182</v>
      </c>
      <c r="D91" s="9" t="s">
        <v>155</v>
      </c>
      <c r="E91" s="9" t="s">
        <v>147</v>
      </c>
      <c r="F91" s="9" t="s">
        <v>217</v>
      </c>
      <c r="G91" s="9"/>
      <c r="H91" s="105">
        <f>H92</f>
        <v>0</v>
      </c>
      <c r="I91" s="109"/>
      <c r="J91" s="111"/>
      <c r="K91" s="86"/>
      <c r="L91" s="86"/>
      <c r="M91" s="1"/>
    </row>
    <row r="92" spans="1:13" ht="18.75" hidden="1">
      <c r="A92" s="26"/>
      <c r="B92" s="36" t="s">
        <v>202</v>
      </c>
      <c r="C92" s="83" t="s">
        <v>182</v>
      </c>
      <c r="D92" s="9" t="s">
        <v>155</v>
      </c>
      <c r="E92" s="9" t="s">
        <v>147</v>
      </c>
      <c r="F92" s="9" t="s">
        <v>217</v>
      </c>
      <c r="G92" s="9" t="s">
        <v>198</v>
      </c>
      <c r="H92" s="105"/>
      <c r="I92" s="109"/>
      <c r="J92" s="111"/>
      <c r="K92" s="86"/>
      <c r="L92" s="86"/>
      <c r="M92" s="1"/>
    </row>
    <row r="93" spans="1:13" ht="32.25" hidden="1">
      <c r="A93" s="26"/>
      <c r="B93" s="36" t="s">
        <v>220</v>
      </c>
      <c r="C93" s="83" t="s">
        <v>182</v>
      </c>
      <c r="D93" s="9" t="s">
        <v>155</v>
      </c>
      <c r="E93" s="9" t="s">
        <v>147</v>
      </c>
      <c r="F93" s="9" t="s">
        <v>225</v>
      </c>
      <c r="G93" s="9"/>
      <c r="H93" s="105">
        <f>H94</f>
        <v>0</v>
      </c>
      <c r="I93" s="109"/>
      <c r="J93" s="111"/>
      <c r="K93" s="86"/>
      <c r="L93" s="86"/>
      <c r="M93" s="1"/>
    </row>
    <row r="94" spans="1:13" ht="18.75" hidden="1">
      <c r="A94" s="26"/>
      <c r="B94" s="36" t="s">
        <v>202</v>
      </c>
      <c r="C94" s="83" t="s">
        <v>182</v>
      </c>
      <c r="D94" s="9" t="s">
        <v>155</v>
      </c>
      <c r="E94" s="9" t="s">
        <v>147</v>
      </c>
      <c r="F94" s="9" t="s">
        <v>225</v>
      </c>
      <c r="G94" s="9" t="s">
        <v>198</v>
      </c>
      <c r="H94" s="105"/>
      <c r="I94" s="109"/>
      <c r="J94" s="111"/>
      <c r="K94" s="86"/>
      <c r="L94" s="86"/>
      <c r="M94" s="1"/>
    </row>
    <row r="95" spans="1:13" ht="25.5" customHeight="1">
      <c r="A95" s="26"/>
      <c r="B95" s="36" t="s">
        <v>224</v>
      </c>
      <c r="C95" s="84" t="s">
        <v>182</v>
      </c>
      <c r="D95" s="34" t="s">
        <v>155</v>
      </c>
      <c r="E95" s="34" t="s">
        <v>214</v>
      </c>
      <c r="F95" s="9"/>
      <c r="G95" s="9"/>
      <c r="H95" s="43">
        <f>H96+H104</f>
        <v>91.7</v>
      </c>
      <c r="I95" s="43">
        <f>I96+I104</f>
        <v>0</v>
      </c>
      <c r="J95" s="43">
        <f>J96+J104</f>
        <v>5</v>
      </c>
      <c r="K95" s="86"/>
      <c r="L95" s="86"/>
      <c r="M95" s="1"/>
    </row>
    <row r="96" spans="1:13" ht="36.75" customHeight="1">
      <c r="A96" s="26"/>
      <c r="B96" s="36" t="s">
        <v>253</v>
      </c>
      <c r="C96" s="83" t="s">
        <v>182</v>
      </c>
      <c r="D96" s="9" t="s">
        <v>155</v>
      </c>
      <c r="E96" s="9" t="s">
        <v>214</v>
      </c>
      <c r="F96" s="9" t="s">
        <v>43</v>
      </c>
      <c r="G96" s="9"/>
      <c r="H96" s="80">
        <f>H97</f>
        <v>5</v>
      </c>
      <c r="I96" s="80">
        <f aca="true" t="shared" si="12" ref="I96:J99">I97</f>
        <v>0</v>
      </c>
      <c r="J96" s="80">
        <f t="shared" si="12"/>
        <v>5</v>
      </c>
      <c r="K96" s="86"/>
      <c r="L96" s="86"/>
      <c r="M96" s="1"/>
    </row>
    <row r="97" spans="1:13" ht="19.5" customHeight="1">
      <c r="A97" s="26"/>
      <c r="B97" s="45" t="s">
        <v>70</v>
      </c>
      <c r="C97" s="59" t="s">
        <v>182</v>
      </c>
      <c r="D97" s="10" t="s">
        <v>155</v>
      </c>
      <c r="E97" s="10" t="s">
        <v>214</v>
      </c>
      <c r="F97" s="10" t="s">
        <v>44</v>
      </c>
      <c r="G97" s="10"/>
      <c r="H97" s="80">
        <f>H98</f>
        <v>5</v>
      </c>
      <c r="I97" s="80">
        <f t="shared" si="12"/>
        <v>0</v>
      </c>
      <c r="J97" s="80">
        <f t="shared" si="12"/>
        <v>5</v>
      </c>
      <c r="K97" s="86"/>
      <c r="L97" s="86"/>
      <c r="M97" s="1"/>
    </row>
    <row r="98" spans="1:13" ht="24" customHeight="1">
      <c r="A98" s="26"/>
      <c r="B98" s="45" t="s">
        <v>78</v>
      </c>
      <c r="C98" s="59" t="s">
        <v>182</v>
      </c>
      <c r="D98" s="10" t="s">
        <v>155</v>
      </c>
      <c r="E98" s="10" t="s">
        <v>214</v>
      </c>
      <c r="F98" s="10" t="s">
        <v>45</v>
      </c>
      <c r="G98" s="10"/>
      <c r="H98" s="80">
        <f>H99</f>
        <v>5</v>
      </c>
      <c r="I98" s="80">
        <f t="shared" si="12"/>
        <v>0</v>
      </c>
      <c r="J98" s="80">
        <f t="shared" si="12"/>
        <v>5</v>
      </c>
      <c r="K98" s="86"/>
      <c r="L98" s="86"/>
      <c r="M98" s="1"/>
    </row>
    <row r="99" spans="1:13" ht="24" customHeight="1">
      <c r="A99" s="26"/>
      <c r="B99" s="45" t="s">
        <v>79</v>
      </c>
      <c r="C99" s="59" t="s">
        <v>182</v>
      </c>
      <c r="D99" s="10" t="s">
        <v>155</v>
      </c>
      <c r="E99" s="10" t="s">
        <v>214</v>
      </c>
      <c r="F99" s="10" t="s">
        <v>123</v>
      </c>
      <c r="G99" s="10"/>
      <c r="H99" s="80">
        <f>H100</f>
        <v>5</v>
      </c>
      <c r="I99" s="80">
        <f t="shared" si="12"/>
        <v>0</v>
      </c>
      <c r="J99" s="80">
        <f t="shared" si="12"/>
        <v>5</v>
      </c>
      <c r="K99" s="86"/>
      <c r="L99" s="86"/>
      <c r="M99" s="1"/>
    </row>
    <row r="100" spans="1:13" ht="31.5">
      <c r="A100" s="26"/>
      <c r="B100" s="44" t="s">
        <v>58</v>
      </c>
      <c r="C100" s="59" t="s">
        <v>182</v>
      </c>
      <c r="D100" s="10" t="s">
        <v>155</v>
      </c>
      <c r="E100" s="10" t="s">
        <v>214</v>
      </c>
      <c r="F100" s="10" t="s">
        <v>123</v>
      </c>
      <c r="G100" s="10" t="s">
        <v>198</v>
      </c>
      <c r="H100" s="80">
        <v>5</v>
      </c>
      <c r="I100" s="80">
        <v>0</v>
      </c>
      <c r="J100" s="80">
        <v>5</v>
      </c>
      <c r="K100" s="86"/>
      <c r="L100" s="86"/>
      <c r="M100" s="1"/>
    </row>
    <row r="101" spans="1:13" ht="18.75" hidden="1">
      <c r="A101" s="26"/>
      <c r="B101" s="45"/>
      <c r="C101" s="59" t="s">
        <v>182</v>
      </c>
      <c r="D101" s="10" t="s">
        <v>155</v>
      </c>
      <c r="E101" s="10" t="s">
        <v>214</v>
      </c>
      <c r="F101" s="10"/>
      <c r="G101" s="10"/>
      <c r="H101" s="80"/>
      <c r="I101" s="125"/>
      <c r="J101" s="126"/>
      <c r="K101" s="86"/>
      <c r="L101" s="86"/>
      <c r="M101" s="1"/>
    </row>
    <row r="102" spans="1:13" ht="18.75" hidden="1">
      <c r="A102" s="26"/>
      <c r="B102" s="45"/>
      <c r="C102" s="59" t="s">
        <v>182</v>
      </c>
      <c r="D102" s="10" t="s">
        <v>155</v>
      </c>
      <c r="E102" s="10" t="s">
        <v>214</v>
      </c>
      <c r="F102" s="10"/>
      <c r="G102" s="10"/>
      <c r="H102" s="80"/>
      <c r="I102" s="125"/>
      <c r="J102" s="126"/>
      <c r="K102" s="86"/>
      <c r="L102" s="86"/>
      <c r="M102" s="1"/>
    </row>
    <row r="103" spans="1:13" ht="18.75" hidden="1">
      <c r="A103" s="26"/>
      <c r="B103" s="45" t="s">
        <v>202</v>
      </c>
      <c r="C103" s="59" t="s">
        <v>182</v>
      </c>
      <c r="D103" s="10" t="s">
        <v>155</v>
      </c>
      <c r="E103" s="10" t="s">
        <v>214</v>
      </c>
      <c r="F103" s="10"/>
      <c r="G103" s="10" t="s">
        <v>198</v>
      </c>
      <c r="H103" s="80"/>
      <c r="I103" s="125"/>
      <c r="J103" s="126"/>
      <c r="K103" s="86"/>
      <c r="L103" s="86"/>
      <c r="M103" s="1"/>
    </row>
    <row r="104" spans="1:13" ht="32.25">
      <c r="A104" s="26"/>
      <c r="B104" s="45" t="s">
        <v>248</v>
      </c>
      <c r="C104" s="59" t="s">
        <v>182</v>
      </c>
      <c r="D104" s="10" t="s">
        <v>155</v>
      </c>
      <c r="E104" s="10" t="s">
        <v>214</v>
      </c>
      <c r="F104" s="10" t="s">
        <v>29</v>
      </c>
      <c r="G104" s="10"/>
      <c r="H104" s="80">
        <f>H105</f>
        <v>86.7</v>
      </c>
      <c r="I104" s="80">
        <f aca="true" t="shared" si="13" ref="I104:J107">I105</f>
        <v>0</v>
      </c>
      <c r="J104" s="80">
        <f t="shared" si="13"/>
        <v>0</v>
      </c>
      <c r="K104" s="86"/>
      <c r="L104" s="86"/>
      <c r="M104" s="1"/>
    </row>
    <row r="105" spans="1:13" ht="21" customHeight="1">
      <c r="A105" s="26"/>
      <c r="B105" s="45" t="s">
        <v>70</v>
      </c>
      <c r="C105" s="59" t="s">
        <v>182</v>
      </c>
      <c r="D105" s="10" t="s">
        <v>155</v>
      </c>
      <c r="E105" s="10" t="s">
        <v>214</v>
      </c>
      <c r="F105" s="10" t="s">
        <v>30</v>
      </c>
      <c r="G105" s="10"/>
      <c r="H105" s="80">
        <f>H106</f>
        <v>86.7</v>
      </c>
      <c r="I105" s="80">
        <f t="shared" si="13"/>
        <v>0</v>
      </c>
      <c r="J105" s="80">
        <f t="shared" si="13"/>
        <v>0</v>
      </c>
      <c r="K105" s="86"/>
      <c r="L105" s="86"/>
      <c r="M105" s="1"/>
    </row>
    <row r="106" spans="1:13" ht="32.25">
      <c r="A106" s="26"/>
      <c r="B106" s="45" t="s">
        <v>135</v>
      </c>
      <c r="C106" s="59" t="s">
        <v>182</v>
      </c>
      <c r="D106" s="10" t="s">
        <v>155</v>
      </c>
      <c r="E106" s="10" t="s">
        <v>214</v>
      </c>
      <c r="F106" s="10" t="s">
        <v>133</v>
      </c>
      <c r="G106" s="10"/>
      <c r="H106" s="80">
        <f>H107</f>
        <v>86.7</v>
      </c>
      <c r="I106" s="80">
        <f t="shared" si="13"/>
        <v>0</v>
      </c>
      <c r="J106" s="80">
        <f t="shared" si="13"/>
        <v>0</v>
      </c>
      <c r="K106" s="86"/>
      <c r="L106" s="86"/>
      <c r="M106" s="1"/>
    </row>
    <row r="107" spans="1:13" ht="36.75" customHeight="1">
      <c r="A107" s="26"/>
      <c r="B107" s="45" t="s">
        <v>136</v>
      </c>
      <c r="C107" s="59" t="s">
        <v>182</v>
      </c>
      <c r="D107" s="10" t="s">
        <v>155</v>
      </c>
      <c r="E107" s="10" t="s">
        <v>214</v>
      </c>
      <c r="F107" s="10" t="s">
        <v>134</v>
      </c>
      <c r="G107" s="10"/>
      <c r="H107" s="80">
        <f>H108</f>
        <v>86.7</v>
      </c>
      <c r="I107" s="80">
        <f t="shared" si="13"/>
        <v>0</v>
      </c>
      <c r="J107" s="80">
        <f t="shared" si="13"/>
        <v>0</v>
      </c>
      <c r="K107" s="86"/>
      <c r="L107" s="86"/>
      <c r="M107" s="1"/>
    </row>
    <row r="108" spans="1:13" ht="31.5">
      <c r="A108" s="26"/>
      <c r="B108" s="44" t="s">
        <v>58</v>
      </c>
      <c r="C108" s="59" t="s">
        <v>182</v>
      </c>
      <c r="D108" s="10" t="s">
        <v>155</v>
      </c>
      <c r="E108" s="10" t="s">
        <v>214</v>
      </c>
      <c r="F108" s="10" t="s">
        <v>134</v>
      </c>
      <c r="G108" s="10" t="s">
        <v>198</v>
      </c>
      <c r="H108" s="80">
        <v>86.7</v>
      </c>
      <c r="I108" s="80">
        <v>0</v>
      </c>
      <c r="J108" s="80">
        <v>0</v>
      </c>
      <c r="K108" s="86"/>
      <c r="L108" s="86"/>
      <c r="M108" s="1"/>
    </row>
    <row r="109" spans="1:13" ht="21.75" customHeight="1">
      <c r="A109" s="26"/>
      <c r="B109" s="46" t="s">
        <v>142</v>
      </c>
      <c r="C109" s="59" t="s">
        <v>182</v>
      </c>
      <c r="D109" s="40" t="s">
        <v>143</v>
      </c>
      <c r="E109" s="10"/>
      <c r="F109" s="10"/>
      <c r="G109" s="10"/>
      <c r="H109" s="43">
        <f>H123+H110+H135</f>
        <v>533.8</v>
      </c>
      <c r="I109" s="43">
        <f>I123+I110+I135</f>
        <v>260.4</v>
      </c>
      <c r="J109" s="43">
        <f>J123+J110+J135</f>
        <v>280.4</v>
      </c>
      <c r="K109" s="86"/>
      <c r="L109" s="86"/>
      <c r="M109" s="1"/>
    </row>
    <row r="110" spans="1:13" ht="21.75" customHeight="1">
      <c r="A110" s="26"/>
      <c r="B110" s="41" t="s">
        <v>4</v>
      </c>
      <c r="C110" s="59" t="s">
        <v>182</v>
      </c>
      <c r="D110" s="10" t="s">
        <v>143</v>
      </c>
      <c r="E110" s="10" t="s">
        <v>153</v>
      </c>
      <c r="F110" s="10"/>
      <c r="G110" s="10"/>
      <c r="H110" s="80">
        <f>H111</f>
        <v>123</v>
      </c>
      <c r="I110" s="80">
        <f aca="true" t="shared" si="14" ref="I110:J112">I111</f>
        <v>123</v>
      </c>
      <c r="J110" s="80">
        <f t="shared" si="14"/>
        <v>123</v>
      </c>
      <c r="K110" s="86"/>
      <c r="L110" s="86"/>
      <c r="M110" s="1"/>
    </row>
    <row r="111" spans="1:13" ht="33.75" customHeight="1">
      <c r="A111" s="26"/>
      <c r="B111" s="41" t="s">
        <v>254</v>
      </c>
      <c r="C111" s="59" t="s">
        <v>182</v>
      </c>
      <c r="D111" s="10" t="s">
        <v>143</v>
      </c>
      <c r="E111" s="10" t="s">
        <v>153</v>
      </c>
      <c r="F111" s="10" t="s">
        <v>46</v>
      </c>
      <c r="G111" s="10"/>
      <c r="H111" s="80">
        <f>H112</f>
        <v>123</v>
      </c>
      <c r="I111" s="80">
        <f t="shared" si="14"/>
        <v>123</v>
      </c>
      <c r="J111" s="80">
        <f t="shared" si="14"/>
        <v>123</v>
      </c>
      <c r="K111" s="86"/>
      <c r="L111" s="86"/>
      <c r="M111" s="1"/>
    </row>
    <row r="112" spans="1:13" ht="21.75" customHeight="1">
      <c r="A112" s="26"/>
      <c r="B112" s="41" t="s">
        <v>70</v>
      </c>
      <c r="C112" s="59" t="s">
        <v>182</v>
      </c>
      <c r="D112" s="10" t="s">
        <v>143</v>
      </c>
      <c r="E112" s="10" t="s">
        <v>153</v>
      </c>
      <c r="F112" s="10" t="s">
        <v>80</v>
      </c>
      <c r="G112" s="10"/>
      <c r="H112" s="80">
        <f>H113</f>
        <v>123</v>
      </c>
      <c r="I112" s="80">
        <f t="shared" si="14"/>
        <v>123</v>
      </c>
      <c r="J112" s="80">
        <f t="shared" si="14"/>
        <v>123</v>
      </c>
      <c r="K112" s="86"/>
      <c r="L112" s="86"/>
      <c r="M112" s="1"/>
    </row>
    <row r="113" spans="1:13" ht="35.25" customHeight="1">
      <c r="A113" s="26"/>
      <c r="B113" s="41" t="s">
        <v>81</v>
      </c>
      <c r="C113" s="59" t="s">
        <v>182</v>
      </c>
      <c r="D113" s="10" t="s">
        <v>143</v>
      </c>
      <c r="E113" s="10" t="s">
        <v>153</v>
      </c>
      <c r="F113" s="10" t="s">
        <v>82</v>
      </c>
      <c r="G113" s="10"/>
      <c r="H113" s="80">
        <f>H116+H118+H120</f>
        <v>123</v>
      </c>
      <c r="I113" s="80">
        <f>I116+I118+I120</f>
        <v>123</v>
      </c>
      <c r="J113" s="80">
        <f>J116+J118+J120</f>
        <v>123</v>
      </c>
      <c r="K113" s="86"/>
      <c r="L113" s="86"/>
      <c r="M113" s="1"/>
    </row>
    <row r="114" spans="1:13" ht="30" customHeight="1" hidden="1">
      <c r="A114" s="26"/>
      <c r="B114" s="41" t="s">
        <v>63</v>
      </c>
      <c r="C114" s="59" t="s">
        <v>182</v>
      </c>
      <c r="D114" s="10" t="s">
        <v>143</v>
      </c>
      <c r="E114" s="10" t="s">
        <v>153</v>
      </c>
      <c r="F114" s="10" t="s">
        <v>83</v>
      </c>
      <c r="G114" s="10"/>
      <c r="H114" s="80">
        <f>H115</f>
        <v>0</v>
      </c>
      <c r="I114" s="80">
        <f>I115</f>
        <v>0</v>
      </c>
      <c r="J114" s="80">
        <f>J115</f>
        <v>0</v>
      </c>
      <c r="K114" s="86"/>
      <c r="L114" s="86"/>
      <c r="M114" s="1"/>
    </row>
    <row r="115" spans="1:13" ht="33.75" customHeight="1" hidden="1">
      <c r="A115" s="26"/>
      <c r="B115" s="44" t="s">
        <v>58</v>
      </c>
      <c r="C115" s="59" t="s">
        <v>182</v>
      </c>
      <c r="D115" s="10" t="s">
        <v>143</v>
      </c>
      <c r="E115" s="10" t="s">
        <v>153</v>
      </c>
      <c r="F115" s="10" t="s">
        <v>83</v>
      </c>
      <c r="G115" s="10" t="s">
        <v>198</v>
      </c>
      <c r="H115" s="80"/>
      <c r="I115" s="80"/>
      <c r="J115" s="80"/>
      <c r="K115" s="86"/>
      <c r="L115" s="86"/>
      <c r="M115" s="1"/>
    </row>
    <row r="116" spans="1:13" ht="34.5" customHeight="1">
      <c r="A116" s="26"/>
      <c r="B116" s="41" t="s">
        <v>2</v>
      </c>
      <c r="C116" s="59" t="s">
        <v>182</v>
      </c>
      <c r="D116" s="10" t="s">
        <v>143</v>
      </c>
      <c r="E116" s="10" t="s">
        <v>153</v>
      </c>
      <c r="F116" s="10" t="s">
        <v>84</v>
      </c>
      <c r="G116" s="10"/>
      <c r="H116" s="80">
        <f>H117</f>
        <v>123</v>
      </c>
      <c r="I116" s="80">
        <f>I117</f>
        <v>123</v>
      </c>
      <c r="J116" s="80">
        <f>J117</f>
        <v>123</v>
      </c>
      <c r="K116" s="86"/>
      <c r="L116" s="86"/>
      <c r="M116" s="1"/>
    </row>
    <row r="117" spans="1:13" ht="33.75" customHeight="1">
      <c r="A117" s="26"/>
      <c r="B117" s="44" t="s">
        <v>58</v>
      </c>
      <c r="C117" s="59" t="s">
        <v>182</v>
      </c>
      <c r="D117" s="10" t="s">
        <v>143</v>
      </c>
      <c r="E117" s="10" t="s">
        <v>153</v>
      </c>
      <c r="F117" s="10" t="s">
        <v>84</v>
      </c>
      <c r="G117" s="10" t="s">
        <v>198</v>
      </c>
      <c r="H117" s="80">
        <v>123</v>
      </c>
      <c r="I117" s="122">
        <v>123</v>
      </c>
      <c r="J117" s="122">
        <v>123</v>
      </c>
      <c r="K117" s="86"/>
      <c r="L117" s="86"/>
      <c r="M117" s="1"/>
    </row>
    <row r="118" spans="1:13" ht="24" customHeight="1" hidden="1">
      <c r="A118" s="26"/>
      <c r="B118" s="44" t="s">
        <v>125</v>
      </c>
      <c r="C118" s="59" t="s">
        <v>182</v>
      </c>
      <c r="D118" s="10" t="s">
        <v>143</v>
      </c>
      <c r="E118" s="10" t="s">
        <v>153</v>
      </c>
      <c r="F118" s="10" t="s">
        <v>129</v>
      </c>
      <c r="G118" s="10"/>
      <c r="H118" s="80">
        <f>H119</f>
        <v>0</v>
      </c>
      <c r="I118" s="122"/>
      <c r="J118" s="126"/>
      <c r="K118" s="86"/>
      <c r="L118" s="86"/>
      <c r="M118" s="1"/>
    </row>
    <row r="119" spans="1:13" ht="33.75" customHeight="1" hidden="1">
      <c r="A119" s="26"/>
      <c r="B119" s="44" t="s">
        <v>126</v>
      </c>
      <c r="C119" s="59" t="s">
        <v>182</v>
      </c>
      <c r="D119" s="10" t="s">
        <v>143</v>
      </c>
      <c r="E119" s="10" t="s">
        <v>153</v>
      </c>
      <c r="F119" s="10" t="s">
        <v>129</v>
      </c>
      <c r="G119" s="10" t="s">
        <v>127</v>
      </c>
      <c r="H119" s="80"/>
      <c r="I119" s="122"/>
      <c r="J119" s="126"/>
      <c r="K119" s="86"/>
      <c r="L119" s="86"/>
      <c r="M119" s="1"/>
    </row>
    <row r="120" spans="1:13" ht="19.5" customHeight="1" hidden="1">
      <c r="A120" s="26"/>
      <c r="B120" s="44" t="s">
        <v>125</v>
      </c>
      <c r="C120" s="59" t="s">
        <v>182</v>
      </c>
      <c r="D120" s="10" t="s">
        <v>143</v>
      </c>
      <c r="E120" s="10" t="s">
        <v>153</v>
      </c>
      <c r="F120" s="10" t="s">
        <v>128</v>
      </c>
      <c r="G120" s="10"/>
      <c r="H120" s="80">
        <f>H121+H122</f>
        <v>0</v>
      </c>
      <c r="I120" s="122"/>
      <c r="J120" s="126"/>
      <c r="K120" s="86"/>
      <c r="L120" s="86"/>
      <c r="M120" s="1"/>
    </row>
    <row r="121" spans="1:13" ht="33.75" customHeight="1" hidden="1">
      <c r="A121" s="26"/>
      <c r="B121" s="44" t="s">
        <v>58</v>
      </c>
      <c r="C121" s="59" t="s">
        <v>182</v>
      </c>
      <c r="D121" s="10" t="s">
        <v>143</v>
      </c>
      <c r="E121" s="10" t="s">
        <v>153</v>
      </c>
      <c r="F121" s="10" t="s">
        <v>128</v>
      </c>
      <c r="G121" s="10" t="s">
        <v>198</v>
      </c>
      <c r="H121" s="80"/>
      <c r="I121" s="122"/>
      <c r="J121" s="126"/>
      <c r="K121" s="86"/>
      <c r="L121" s="86"/>
      <c r="M121" s="1"/>
    </row>
    <row r="122" spans="1:13" ht="33.75" customHeight="1" hidden="1">
      <c r="A122" s="26"/>
      <c r="B122" s="44" t="s">
        <v>126</v>
      </c>
      <c r="C122" s="59" t="s">
        <v>182</v>
      </c>
      <c r="D122" s="10" t="s">
        <v>143</v>
      </c>
      <c r="E122" s="10" t="s">
        <v>153</v>
      </c>
      <c r="F122" s="10" t="s">
        <v>128</v>
      </c>
      <c r="G122" s="10" t="s">
        <v>127</v>
      </c>
      <c r="H122" s="80"/>
      <c r="I122" s="122"/>
      <c r="J122" s="126"/>
      <c r="K122" s="86"/>
      <c r="L122" s="86"/>
      <c r="M122" s="1"/>
    </row>
    <row r="123" spans="1:13" ht="24" customHeight="1">
      <c r="A123" s="27"/>
      <c r="B123" s="41" t="s">
        <v>181</v>
      </c>
      <c r="C123" s="59" t="s">
        <v>182</v>
      </c>
      <c r="D123" s="10" t="s">
        <v>143</v>
      </c>
      <c r="E123" s="10" t="s">
        <v>154</v>
      </c>
      <c r="F123" s="10"/>
      <c r="G123" s="10"/>
      <c r="H123" s="80">
        <f aca="true" t="shared" si="15" ref="H123:J124">H124</f>
        <v>394</v>
      </c>
      <c r="I123" s="80">
        <f t="shared" si="15"/>
        <v>137.4</v>
      </c>
      <c r="J123" s="80">
        <f t="shared" si="15"/>
        <v>157.4</v>
      </c>
      <c r="K123" s="86"/>
      <c r="L123" s="86"/>
      <c r="M123" s="1"/>
    </row>
    <row r="124" spans="1:13" ht="34.5" customHeight="1">
      <c r="A124" s="27"/>
      <c r="B124" s="41" t="s">
        <v>254</v>
      </c>
      <c r="C124" s="59" t="s">
        <v>182</v>
      </c>
      <c r="D124" s="10" t="s">
        <v>143</v>
      </c>
      <c r="E124" s="10" t="s">
        <v>154</v>
      </c>
      <c r="F124" s="10" t="s">
        <v>46</v>
      </c>
      <c r="G124" s="10"/>
      <c r="H124" s="80">
        <f t="shared" si="15"/>
        <v>394</v>
      </c>
      <c r="I124" s="80">
        <f t="shared" si="15"/>
        <v>137.4</v>
      </c>
      <c r="J124" s="80">
        <f t="shared" si="15"/>
        <v>157.4</v>
      </c>
      <c r="K124" s="86"/>
      <c r="L124" s="86"/>
      <c r="M124" s="1"/>
    </row>
    <row r="125" spans="1:13" ht="18.75">
      <c r="A125" s="27"/>
      <c r="B125" s="41" t="s">
        <v>70</v>
      </c>
      <c r="C125" s="59" t="s">
        <v>182</v>
      </c>
      <c r="D125" s="10" t="s">
        <v>143</v>
      </c>
      <c r="E125" s="10" t="s">
        <v>154</v>
      </c>
      <c r="F125" s="10" t="s">
        <v>80</v>
      </c>
      <c r="G125" s="10"/>
      <c r="H125" s="80">
        <f>H126+H129+H132</f>
        <v>394</v>
      </c>
      <c r="I125" s="80">
        <f>I126+I129+I132</f>
        <v>137.4</v>
      </c>
      <c r="J125" s="80">
        <f>J126+J129+J132</f>
        <v>157.4</v>
      </c>
      <c r="K125" s="86"/>
      <c r="L125" s="86"/>
      <c r="M125" s="1"/>
    </row>
    <row r="126" spans="1:13" ht="19.5" customHeight="1">
      <c r="A126" s="27"/>
      <c r="B126" s="54" t="s">
        <v>85</v>
      </c>
      <c r="C126" s="59" t="s">
        <v>182</v>
      </c>
      <c r="D126" s="10" t="s">
        <v>143</v>
      </c>
      <c r="E126" s="10" t="s">
        <v>154</v>
      </c>
      <c r="F126" s="10" t="s">
        <v>86</v>
      </c>
      <c r="G126" s="10"/>
      <c r="H126" s="80">
        <f aca="true" t="shared" si="16" ref="H126:J127">H127</f>
        <v>134</v>
      </c>
      <c r="I126" s="80">
        <f t="shared" si="16"/>
        <v>98</v>
      </c>
      <c r="J126" s="80">
        <f t="shared" si="16"/>
        <v>98</v>
      </c>
      <c r="K126" s="86"/>
      <c r="L126" s="86"/>
      <c r="M126" s="1"/>
    </row>
    <row r="127" spans="1:13" ht="19.5" customHeight="1">
      <c r="A127" s="27"/>
      <c r="B127" s="55" t="s">
        <v>184</v>
      </c>
      <c r="C127" s="59" t="s">
        <v>182</v>
      </c>
      <c r="D127" s="10" t="s">
        <v>143</v>
      </c>
      <c r="E127" s="10" t="s">
        <v>154</v>
      </c>
      <c r="F127" s="10" t="s">
        <v>87</v>
      </c>
      <c r="G127" s="10"/>
      <c r="H127" s="80">
        <f t="shared" si="16"/>
        <v>134</v>
      </c>
      <c r="I127" s="80">
        <f t="shared" si="16"/>
        <v>98</v>
      </c>
      <c r="J127" s="80">
        <f t="shared" si="16"/>
        <v>98</v>
      </c>
      <c r="K127" s="86"/>
      <c r="L127" s="86"/>
      <c r="M127" s="1"/>
    </row>
    <row r="128" spans="1:13" ht="33.75" customHeight="1">
      <c r="A128" s="27"/>
      <c r="B128" s="44" t="s">
        <v>58</v>
      </c>
      <c r="C128" s="59" t="s">
        <v>182</v>
      </c>
      <c r="D128" s="10" t="s">
        <v>143</v>
      </c>
      <c r="E128" s="10" t="s">
        <v>154</v>
      </c>
      <c r="F128" s="10" t="s">
        <v>87</v>
      </c>
      <c r="G128" s="10" t="s">
        <v>198</v>
      </c>
      <c r="H128" s="80">
        <v>134</v>
      </c>
      <c r="I128" s="80">
        <v>98</v>
      </c>
      <c r="J128" s="80">
        <v>98</v>
      </c>
      <c r="K128" s="86"/>
      <c r="L128" s="86"/>
      <c r="M128" s="1"/>
    </row>
    <row r="129" spans="1:13" ht="23.25" customHeight="1">
      <c r="A129" s="27"/>
      <c r="B129" s="54" t="s">
        <v>89</v>
      </c>
      <c r="C129" s="59" t="s">
        <v>182</v>
      </c>
      <c r="D129" s="10" t="s">
        <v>143</v>
      </c>
      <c r="E129" s="10" t="s">
        <v>154</v>
      </c>
      <c r="F129" s="10" t="s">
        <v>88</v>
      </c>
      <c r="G129" s="10"/>
      <c r="H129" s="80">
        <f aca="true" t="shared" si="17" ref="H129:J130">H130</f>
        <v>60</v>
      </c>
      <c r="I129" s="80">
        <f t="shared" si="17"/>
        <v>9.4</v>
      </c>
      <c r="J129" s="80">
        <f t="shared" si="17"/>
        <v>9.4</v>
      </c>
      <c r="K129" s="86"/>
      <c r="L129" s="86"/>
      <c r="M129" s="1"/>
    </row>
    <row r="130" spans="1:13" ht="21.75" customHeight="1">
      <c r="A130" s="27"/>
      <c r="B130" s="85" t="s">
        <v>185</v>
      </c>
      <c r="C130" s="63" t="s">
        <v>182</v>
      </c>
      <c r="D130" s="10" t="s">
        <v>143</v>
      </c>
      <c r="E130" s="10" t="s">
        <v>154</v>
      </c>
      <c r="F130" s="10" t="s">
        <v>90</v>
      </c>
      <c r="G130" s="10"/>
      <c r="H130" s="80">
        <f t="shared" si="17"/>
        <v>60</v>
      </c>
      <c r="I130" s="80">
        <f t="shared" si="17"/>
        <v>9.4</v>
      </c>
      <c r="J130" s="80">
        <f t="shared" si="17"/>
        <v>9.4</v>
      </c>
      <c r="K130" s="86"/>
      <c r="L130" s="86"/>
      <c r="M130" s="1"/>
    </row>
    <row r="131" spans="1:13" ht="33.75" customHeight="1">
      <c r="A131" s="27"/>
      <c r="B131" s="44" t="s">
        <v>58</v>
      </c>
      <c r="C131" s="59" t="s">
        <v>182</v>
      </c>
      <c r="D131" s="10" t="s">
        <v>143</v>
      </c>
      <c r="E131" s="10" t="s">
        <v>154</v>
      </c>
      <c r="F131" s="10" t="s">
        <v>90</v>
      </c>
      <c r="G131" s="10" t="s">
        <v>198</v>
      </c>
      <c r="H131" s="80">
        <v>60</v>
      </c>
      <c r="I131" s="80">
        <v>9.4</v>
      </c>
      <c r="J131" s="80">
        <v>9.4</v>
      </c>
      <c r="K131" s="86"/>
      <c r="L131" s="86"/>
      <c r="M131" s="1"/>
    </row>
    <row r="132" spans="1:13" ht="19.5" customHeight="1">
      <c r="A132" s="27"/>
      <c r="B132" s="55" t="s">
        <v>92</v>
      </c>
      <c r="C132" s="59" t="s">
        <v>182</v>
      </c>
      <c r="D132" s="10" t="s">
        <v>143</v>
      </c>
      <c r="E132" s="10" t="s">
        <v>154</v>
      </c>
      <c r="F132" s="10" t="s">
        <v>91</v>
      </c>
      <c r="G132" s="10"/>
      <c r="H132" s="80">
        <f aca="true" t="shared" si="18" ref="H132:J133">H133</f>
        <v>200</v>
      </c>
      <c r="I132" s="80">
        <f t="shared" si="18"/>
        <v>30</v>
      </c>
      <c r="J132" s="80">
        <f t="shared" si="18"/>
        <v>50</v>
      </c>
      <c r="K132" s="86"/>
      <c r="L132" s="86"/>
      <c r="M132" s="1"/>
    </row>
    <row r="133" spans="1:13" ht="24" customHeight="1">
      <c r="A133" s="27"/>
      <c r="B133" s="55" t="s">
        <v>93</v>
      </c>
      <c r="C133" s="59" t="s">
        <v>182</v>
      </c>
      <c r="D133" s="10" t="s">
        <v>143</v>
      </c>
      <c r="E133" s="10" t="s">
        <v>154</v>
      </c>
      <c r="F133" s="10" t="s">
        <v>94</v>
      </c>
      <c r="G133" s="10"/>
      <c r="H133" s="80">
        <f t="shared" si="18"/>
        <v>200</v>
      </c>
      <c r="I133" s="80">
        <f t="shared" si="18"/>
        <v>30</v>
      </c>
      <c r="J133" s="80">
        <f t="shared" si="18"/>
        <v>50</v>
      </c>
      <c r="K133" s="86"/>
      <c r="L133" s="86"/>
      <c r="M133" s="1"/>
    </row>
    <row r="134" spans="1:13" ht="36" customHeight="1">
      <c r="A134" s="27"/>
      <c r="B134" s="44" t="s">
        <v>58</v>
      </c>
      <c r="C134" s="59" t="s">
        <v>182</v>
      </c>
      <c r="D134" s="10" t="s">
        <v>143</v>
      </c>
      <c r="E134" s="10" t="s">
        <v>154</v>
      </c>
      <c r="F134" s="10" t="s">
        <v>94</v>
      </c>
      <c r="G134" s="10" t="s">
        <v>198</v>
      </c>
      <c r="H134" s="80">
        <v>200</v>
      </c>
      <c r="I134" s="122">
        <v>30</v>
      </c>
      <c r="J134" s="122">
        <v>50</v>
      </c>
      <c r="K134" s="86"/>
      <c r="L134" s="86"/>
      <c r="M134" s="1"/>
    </row>
    <row r="135" spans="1:13" ht="22.5" customHeight="1">
      <c r="A135" s="27"/>
      <c r="B135" s="44" t="s">
        <v>137</v>
      </c>
      <c r="C135" s="59" t="s">
        <v>182</v>
      </c>
      <c r="D135" s="10" t="s">
        <v>143</v>
      </c>
      <c r="E135" s="10" t="s">
        <v>143</v>
      </c>
      <c r="F135" s="10"/>
      <c r="G135" s="10"/>
      <c r="H135" s="80">
        <f>H136</f>
        <v>16.8</v>
      </c>
      <c r="I135" s="80">
        <f aca="true" t="shared" si="19" ref="I135:J139">I136</f>
        <v>0</v>
      </c>
      <c r="J135" s="80">
        <f t="shared" si="19"/>
        <v>0</v>
      </c>
      <c r="K135" s="86"/>
      <c r="L135" s="86"/>
      <c r="M135" s="1"/>
    </row>
    <row r="136" spans="1:13" ht="33" customHeight="1">
      <c r="A136" s="27"/>
      <c r="B136" s="41" t="s">
        <v>254</v>
      </c>
      <c r="C136" s="59" t="s">
        <v>182</v>
      </c>
      <c r="D136" s="10" t="s">
        <v>143</v>
      </c>
      <c r="E136" s="10" t="s">
        <v>143</v>
      </c>
      <c r="F136" s="10" t="s">
        <v>46</v>
      </c>
      <c r="G136" s="10"/>
      <c r="H136" s="80">
        <f>H137</f>
        <v>16.8</v>
      </c>
      <c r="I136" s="80">
        <f t="shared" si="19"/>
        <v>0</v>
      </c>
      <c r="J136" s="80">
        <f t="shared" si="19"/>
        <v>0</v>
      </c>
      <c r="K136" s="86"/>
      <c r="L136" s="86"/>
      <c r="M136" s="1"/>
    </row>
    <row r="137" spans="1:13" ht="23.25" customHeight="1">
      <c r="A137" s="27"/>
      <c r="B137" s="44" t="s">
        <v>70</v>
      </c>
      <c r="C137" s="59" t="s">
        <v>182</v>
      </c>
      <c r="D137" s="10" t="s">
        <v>143</v>
      </c>
      <c r="E137" s="10" t="s">
        <v>143</v>
      </c>
      <c r="F137" s="10" t="s">
        <v>80</v>
      </c>
      <c r="G137" s="10"/>
      <c r="H137" s="80">
        <f>H138</f>
        <v>16.8</v>
      </c>
      <c r="I137" s="80">
        <f t="shared" si="19"/>
        <v>0</v>
      </c>
      <c r="J137" s="80">
        <f t="shared" si="19"/>
        <v>0</v>
      </c>
      <c r="K137" s="86"/>
      <c r="L137" s="86"/>
      <c r="M137" s="1"/>
    </row>
    <row r="138" spans="1:13" ht="33.75" customHeight="1">
      <c r="A138" s="27"/>
      <c r="B138" s="44" t="s">
        <v>116</v>
      </c>
      <c r="C138" s="59" t="s">
        <v>182</v>
      </c>
      <c r="D138" s="10" t="s">
        <v>143</v>
      </c>
      <c r="E138" s="10" t="s">
        <v>143</v>
      </c>
      <c r="F138" s="10" t="s">
        <v>139</v>
      </c>
      <c r="G138" s="10"/>
      <c r="H138" s="80">
        <f>H139</f>
        <v>16.8</v>
      </c>
      <c r="I138" s="80">
        <f t="shared" si="19"/>
        <v>0</v>
      </c>
      <c r="J138" s="80">
        <f t="shared" si="19"/>
        <v>0</v>
      </c>
      <c r="K138" s="86"/>
      <c r="L138" s="86"/>
      <c r="M138" s="1"/>
    </row>
    <row r="139" spans="1:13" ht="100.5" customHeight="1">
      <c r="A139" s="27"/>
      <c r="B139" s="56" t="s">
        <v>110</v>
      </c>
      <c r="C139" s="59" t="s">
        <v>182</v>
      </c>
      <c r="D139" s="10" t="s">
        <v>143</v>
      </c>
      <c r="E139" s="10" t="s">
        <v>143</v>
      </c>
      <c r="F139" s="10" t="s">
        <v>138</v>
      </c>
      <c r="G139" s="10"/>
      <c r="H139" s="80">
        <f>H140</f>
        <v>16.8</v>
      </c>
      <c r="I139" s="80">
        <f t="shared" si="19"/>
        <v>0</v>
      </c>
      <c r="J139" s="80">
        <f t="shared" si="19"/>
        <v>0</v>
      </c>
      <c r="K139" s="86"/>
      <c r="L139" s="86"/>
      <c r="M139" s="1"/>
    </row>
    <row r="140" spans="1:13" ht="33" customHeight="1">
      <c r="A140" s="27"/>
      <c r="B140" s="44" t="s">
        <v>58</v>
      </c>
      <c r="C140" s="59" t="s">
        <v>182</v>
      </c>
      <c r="D140" s="10" t="s">
        <v>143</v>
      </c>
      <c r="E140" s="10" t="s">
        <v>143</v>
      </c>
      <c r="F140" s="10" t="s">
        <v>138</v>
      </c>
      <c r="G140" s="10" t="s">
        <v>198</v>
      </c>
      <c r="H140" s="80">
        <v>16.8</v>
      </c>
      <c r="I140" s="80">
        <v>0</v>
      </c>
      <c r="J140" s="80">
        <v>0</v>
      </c>
      <c r="K140" s="86"/>
      <c r="L140" s="86"/>
      <c r="M140" s="1"/>
    </row>
    <row r="141" spans="1:12" s="5" customFormat="1" ht="18.75">
      <c r="A141" s="26"/>
      <c r="B141" s="50" t="s">
        <v>141</v>
      </c>
      <c r="C141" s="59" t="s">
        <v>182</v>
      </c>
      <c r="D141" s="40" t="s">
        <v>146</v>
      </c>
      <c r="E141" s="10"/>
      <c r="F141" s="10"/>
      <c r="G141" s="10"/>
      <c r="H141" s="43">
        <f>H142</f>
        <v>4174.1</v>
      </c>
      <c r="I141" s="43">
        <f>I142+I169+I176+I179</f>
        <v>4152.299999999999</v>
      </c>
      <c r="J141" s="43">
        <f>J142+J169+J176+J179</f>
        <v>4244.099999999999</v>
      </c>
      <c r="K141" s="86"/>
      <c r="L141" s="86"/>
    </row>
    <row r="142" spans="1:12" s="5" customFormat="1" ht="18.75">
      <c r="A142" s="27"/>
      <c r="B142" s="44" t="s">
        <v>179</v>
      </c>
      <c r="C142" s="59" t="s">
        <v>182</v>
      </c>
      <c r="D142" s="10" t="s">
        <v>146</v>
      </c>
      <c r="E142" s="10" t="s">
        <v>152</v>
      </c>
      <c r="F142" s="10"/>
      <c r="G142" s="10"/>
      <c r="H142" s="80">
        <f>H143+H170+H177+H180</f>
        <v>4174.1</v>
      </c>
      <c r="I142" s="80">
        <f>I143+I170+I177+I180</f>
        <v>4152.299999999999</v>
      </c>
      <c r="J142" s="80">
        <f>J143+J170+J177+J180</f>
        <v>4244.099999999999</v>
      </c>
      <c r="K142" s="86"/>
      <c r="L142" s="86"/>
    </row>
    <row r="143" spans="1:12" s="5" customFormat="1" ht="31.5">
      <c r="A143" s="27"/>
      <c r="B143" s="44" t="s">
        <v>255</v>
      </c>
      <c r="C143" s="59" t="s">
        <v>182</v>
      </c>
      <c r="D143" s="10" t="s">
        <v>146</v>
      </c>
      <c r="E143" s="10" t="s">
        <v>152</v>
      </c>
      <c r="F143" s="10" t="s">
        <v>47</v>
      </c>
      <c r="G143" s="10"/>
      <c r="H143" s="80">
        <f>H144+H162</f>
        <v>4174.1</v>
      </c>
      <c r="I143" s="80">
        <f>I144+I162</f>
        <v>4152.299999999999</v>
      </c>
      <c r="J143" s="80">
        <f>J144+J162</f>
        <v>4244.099999999999</v>
      </c>
      <c r="K143" s="86"/>
      <c r="L143" s="86"/>
    </row>
    <row r="144" spans="1:12" s="5" customFormat="1" ht="31.5">
      <c r="A144" s="27"/>
      <c r="B144" s="44" t="s">
        <v>229</v>
      </c>
      <c r="C144" s="59" t="s">
        <v>182</v>
      </c>
      <c r="D144" s="10" t="s">
        <v>146</v>
      </c>
      <c r="E144" s="10" t="s">
        <v>152</v>
      </c>
      <c r="F144" s="10" t="s">
        <v>48</v>
      </c>
      <c r="G144" s="10"/>
      <c r="H144" s="80">
        <f>H145+H156+H159</f>
        <v>2498</v>
      </c>
      <c r="I144" s="80">
        <f>I145+I156+I159</f>
        <v>2468.2</v>
      </c>
      <c r="J144" s="80">
        <f>J145+J156+J159</f>
        <v>2546.7999999999997</v>
      </c>
      <c r="K144" s="86"/>
      <c r="L144" s="86"/>
    </row>
    <row r="145" spans="1:12" s="5" customFormat="1" ht="21.75" customHeight="1">
      <c r="A145" s="27"/>
      <c r="B145" s="44" t="s">
        <v>95</v>
      </c>
      <c r="C145" s="59" t="s">
        <v>182</v>
      </c>
      <c r="D145" s="10" t="s">
        <v>146</v>
      </c>
      <c r="E145" s="10" t="s">
        <v>152</v>
      </c>
      <c r="F145" s="10" t="s">
        <v>49</v>
      </c>
      <c r="G145" s="10"/>
      <c r="H145" s="80">
        <f>H146+H152+H154</f>
        <v>2448</v>
      </c>
      <c r="I145" s="80">
        <f>I146+I152+I154</f>
        <v>2468.2</v>
      </c>
      <c r="J145" s="80">
        <f>J146+J152+J154</f>
        <v>2496.7999999999997</v>
      </c>
      <c r="K145" s="86"/>
      <c r="L145" s="86"/>
    </row>
    <row r="146" spans="1:12" s="5" customFormat="1" ht="51" customHeight="1">
      <c r="A146" s="27"/>
      <c r="B146" s="44" t="s">
        <v>228</v>
      </c>
      <c r="C146" s="59" t="s">
        <v>182</v>
      </c>
      <c r="D146" s="10" t="s">
        <v>146</v>
      </c>
      <c r="E146" s="10" t="s">
        <v>152</v>
      </c>
      <c r="F146" s="10" t="s">
        <v>50</v>
      </c>
      <c r="G146" s="10"/>
      <c r="H146" s="80">
        <f>H147+H148+H149</f>
        <v>2448</v>
      </c>
      <c r="I146" s="80">
        <f>I147+I148+I149</f>
        <v>2468.2</v>
      </c>
      <c r="J146" s="80">
        <f>J147+J148+J149</f>
        <v>2496.7999999999997</v>
      </c>
      <c r="K146" s="86"/>
      <c r="L146" s="86"/>
    </row>
    <row r="147" spans="1:12" s="5" customFormat="1" ht="51.75" customHeight="1">
      <c r="A147" s="27"/>
      <c r="B147" s="44" t="s">
        <v>201</v>
      </c>
      <c r="C147" s="59" t="s">
        <v>182</v>
      </c>
      <c r="D147" s="10" t="s">
        <v>146</v>
      </c>
      <c r="E147" s="10" t="s">
        <v>152</v>
      </c>
      <c r="F147" s="10" t="s">
        <v>50</v>
      </c>
      <c r="G147" s="10" t="s">
        <v>197</v>
      </c>
      <c r="H147" s="80">
        <v>2208.3</v>
      </c>
      <c r="I147" s="80">
        <v>2228.5</v>
      </c>
      <c r="J147" s="80">
        <v>2257.1</v>
      </c>
      <c r="K147" s="86"/>
      <c r="L147" s="86"/>
    </row>
    <row r="148" spans="1:12" s="5" customFormat="1" ht="31.5">
      <c r="A148" s="27"/>
      <c r="B148" s="44" t="s">
        <v>58</v>
      </c>
      <c r="C148" s="59" t="s">
        <v>182</v>
      </c>
      <c r="D148" s="10" t="s">
        <v>146</v>
      </c>
      <c r="E148" s="10" t="s">
        <v>152</v>
      </c>
      <c r="F148" s="10" t="s">
        <v>50</v>
      </c>
      <c r="G148" s="10" t="s">
        <v>198</v>
      </c>
      <c r="H148" s="80">
        <v>232</v>
      </c>
      <c r="I148" s="80">
        <v>232</v>
      </c>
      <c r="J148" s="80">
        <v>232</v>
      </c>
      <c r="K148" s="86"/>
      <c r="L148" s="86"/>
    </row>
    <row r="149" spans="1:12" s="5" customFormat="1" ht="18.75">
      <c r="A149" s="27"/>
      <c r="B149" s="44" t="s">
        <v>204</v>
      </c>
      <c r="C149" s="59" t="s">
        <v>182</v>
      </c>
      <c r="D149" s="10" t="s">
        <v>146</v>
      </c>
      <c r="E149" s="10" t="s">
        <v>152</v>
      </c>
      <c r="F149" s="10" t="s">
        <v>50</v>
      </c>
      <c r="G149" s="10" t="s">
        <v>199</v>
      </c>
      <c r="H149" s="80">
        <v>7.7</v>
      </c>
      <c r="I149" s="80">
        <v>7.7</v>
      </c>
      <c r="J149" s="80">
        <v>7.7</v>
      </c>
      <c r="K149" s="86"/>
      <c r="L149" s="86"/>
    </row>
    <row r="150" spans="1:12" s="5" customFormat="1" ht="47.25" hidden="1">
      <c r="A150" s="27"/>
      <c r="B150" s="44" t="s">
        <v>212</v>
      </c>
      <c r="C150" s="59" t="s">
        <v>182</v>
      </c>
      <c r="D150" s="10" t="s">
        <v>146</v>
      </c>
      <c r="E150" s="10" t="s">
        <v>152</v>
      </c>
      <c r="F150" s="10" t="s">
        <v>230</v>
      </c>
      <c r="G150" s="10"/>
      <c r="H150" s="80">
        <f>H151</f>
        <v>0</v>
      </c>
      <c r="I150" s="127"/>
      <c r="J150" s="126"/>
      <c r="K150" s="86"/>
      <c r="L150" s="86"/>
    </row>
    <row r="151" spans="1:12" s="5" customFormat="1" ht="69.75" customHeight="1" hidden="1">
      <c r="A151" s="27"/>
      <c r="B151" s="44" t="s">
        <v>201</v>
      </c>
      <c r="C151" s="59" t="s">
        <v>182</v>
      </c>
      <c r="D151" s="10" t="s">
        <v>146</v>
      </c>
      <c r="E151" s="10" t="s">
        <v>152</v>
      </c>
      <c r="F151" s="10" t="s">
        <v>230</v>
      </c>
      <c r="G151" s="10" t="s">
        <v>197</v>
      </c>
      <c r="H151" s="80"/>
      <c r="I151" s="127"/>
      <c r="J151" s="126"/>
      <c r="K151" s="86"/>
      <c r="L151" s="86"/>
    </row>
    <row r="152" spans="1:12" s="5" customFormat="1" ht="51" customHeight="1" hidden="1">
      <c r="A152" s="27"/>
      <c r="B152" s="44" t="s">
        <v>122</v>
      </c>
      <c r="C152" s="59" t="s">
        <v>182</v>
      </c>
      <c r="D152" s="10" t="s">
        <v>146</v>
      </c>
      <c r="E152" s="10" t="s">
        <v>152</v>
      </c>
      <c r="F152" s="10" t="s">
        <v>117</v>
      </c>
      <c r="G152" s="10"/>
      <c r="H152" s="80">
        <f>H153</f>
        <v>0</v>
      </c>
      <c r="I152" s="80">
        <f>I153</f>
        <v>0</v>
      </c>
      <c r="J152" s="80">
        <f>J153</f>
        <v>0</v>
      </c>
      <c r="K152" s="86"/>
      <c r="L152" s="86"/>
    </row>
    <row r="153" spans="1:12" s="5" customFormat="1" ht="48.75" customHeight="1" hidden="1">
      <c r="A153" s="27"/>
      <c r="B153" s="44" t="s">
        <v>201</v>
      </c>
      <c r="C153" s="59" t="s">
        <v>182</v>
      </c>
      <c r="D153" s="10" t="s">
        <v>146</v>
      </c>
      <c r="E153" s="10" t="s">
        <v>152</v>
      </c>
      <c r="F153" s="10" t="s">
        <v>117</v>
      </c>
      <c r="G153" s="10" t="s">
        <v>197</v>
      </c>
      <c r="H153" s="80">
        <v>0</v>
      </c>
      <c r="I153" s="128">
        <v>0</v>
      </c>
      <c r="J153" s="80">
        <v>0</v>
      </c>
      <c r="K153" s="86"/>
      <c r="L153" s="86"/>
    </row>
    <row r="154" spans="1:12" s="5" customFormat="1" ht="35.25" customHeight="1" hidden="1">
      <c r="A154" s="27"/>
      <c r="B154" s="44" t="s">
        <v>247</v>
      </c>
      <c r="C154" s="59" t="s">
        <v>182</v>
      </c>
      <c r="D154" s="10" t="s">
        <v>146</v>
      </c>
      <c r="E154" s="10" t="s">
        <v>152</v>
      </c>
      <c r="F154" s="10" t="s">
        <v>118</v>
      </c>
      <c r="G154" s="10"/>
      <c r="H154" s="80">
        <f>H155</f>
        <v>0</v>
      </c>
      <c r="I154" s="80">
        <f>I155</f>
        <v>0</v>
      </c>
      <c r="J154" s="80">
        <f>J155</f>
        <v>0</v>
      </c>
      <c r="K154" s="86"/>
      <c r="L154" s="86"/>
    </row>
    <row r="155" spans="1:12" s="5" customFormat="1" ht="52.5" customHeight="1" hidden="1">
      <c r="A155" s="27"/>
      <c r="B155" s="44" t="s">
        <v>201</v>
      </c>
      <c r="C155" s="59" t="s">
        <v>182</v>
      </c>
      <c r="D155" s="10" t="s">
        <v>146</v>
      </c>
      <c r="E155" s="10" t="s">
        <v>152</v>
      </c>
      <c r="F155" s="10" t="s">
        <v>118</v>
      </c>
      <c r="G155" s="10" t="s">
        <v>197</v>
      </c>
      <c r="H155" s="80"/>
      <c r="I155" s="80"/>
      <c r="J155" s="80"/>
      <c r="K155" s="86"/>
      <c r="L155" s="86"/>
    </row>
    <row r="156" spans="1:12" s="5" customFormat="1" ht="30.75" customHeight="1" hidden="1">
      <c r="A156" s="27"/>
      <c r="B156" s="44" t="s">
        <v>100</v>
      </c>
      <c r="C156" s="59" t="s">
        <v>182</v>
      </c>
      <c r="D156" s="10" t="s">
        <v>146</v>
      </c>
      <c r="E156" s="10" t="s">
        <v>152</v>
      </c>
      <c r="F156" s="10" t="s">
        <v>96</v>
      </c>
      <c r="G156" s="10"/>
      <c r="H156" s="80">
        <f aca="true" t="shared" si="20" ref="H156:J157">H157</f>
        <v>0</v>
      </c>
      <c r="I156" s="80">
        <f t="shared" si="20"/>
        <v>0</v>
      </c>
      <c r="J156" s="80">
        <f t="shared" si="20"/>
        <v>0</v>
      </c>
      <c r="K156" s="86"/>
      <c r="L156" s="86"/>
    </row>
    <row r="157" spans="1:12" s="5" customFormat="1" ht="22.5" customHeight="1" hidden="1">
      <c r="A157" s="27"/>
      <c r="B157" s="44" t="s">
        <v>233</v>
      </c>
      <c r="C157" s="59" t="s">
        <v>182</v>
      </c>
      <c r="D157" s="10" t="s">
        <v>146</v>
      </c>
      <c r="E157" s="10" t="s">
        <v>152</v>
      </c>
      <c r="F157" s="10" t="s">
        <v>97</v>
      </c>
      <c r="G157" s="10"/>
      <c r="H157" s="80">
        <f t="shared" si="20"/>
        <v>0</v>
      </c>
      <c r="I157" s="80">
        <f t="shared" si="20"/>
        <v>0</v>
      </c>
      <c r="J157" s="80">
        <f t="shared" si="20"/>
        <v>0</v>
      </c>
      <c r="K157" s="86"/>
      <c r="L157" s="86"/>
    </row>
    <row r="158" spans="1:12" s="5" customFormat="1" ht="33" customHeight="1" hidden="1">
      <c r="A158" s="27"/>
      <c r="B158" s="44" t="s">
        <v>58</v>
      </c>
      <c r="C158" s="59" t="s">
        <v>182</v>
      </c>
      <c r="D158" s="10" t="s">
        <v>146</v>
      </c>
      <c r="E158" s="10" t="s">
        <v>152</v>
      </c>
      <c r="F158" s="10" t="s">
        <v>97</v>
      </c>
      <c r="G158" s="10" t="s">
        <v>198</v>
      </c>
      <c r="H158" s="80">
        <v>0</v>
      </c>
      <c r="I158" s="80">
        <v>0</v>
      </c>
      <c r="J158" s="80">
        <v>0</v>
      </c>
      <c r="K158" s="86"/>
      <c r="L158" s="86"/>
    </row>
    <row r="159" spans="1:12" s="5" customFormat="1" ht="33.75" customHeight="1">
      <c r="A159" s="27"/>
      <c r="B159" s="44" t="s">
        <v>57</v>
      </c>
      <c r="C159" s="59" t="s">
        <v>182</v>
      </c>
      <c r="D159" s="10" t="s">
        <v>146</v>
      </c>
      <c r="E159" s="10" t="s">
        <v>152</v>
      </c>
      <c r="F159" s="10" t="s">
        <v>98</v>
      </c>
      <c r="G159" s="10"/>
      <c r="H159" s="80">
        <f aca="true" t="shared" si="21" ref="H159:J160">H160</f>
        <v>50</v>
      </c>
      <c r="I159" s="80">
        <f t="shared" si="21"/>
        <v>0</v>
      </c>
      <c r="J159" s="80">
        <f t="shared" si="21"/>
        <v>50</v>
      </c>
      <c r="K159" s="86"/>
      <c r="L159" s="86"/>
    </row>
    <row r="160" spans="1:12" s="5" customFormat="1" ht="39" customHeight="1">
      <c r="A160" s="27"/>
      <c r="B160" s="45" t="s">
        <v>124</v>
      </c>
      <c r="C160" s="59" t="s">
        <v>182</v>
      </c>
      <c r="D160" s="10" t="s">
        <v>146</v>
      </c>
      <c r="E160" s="10" t="s">
        <v>152</v>
      </c>
      <c r="F160" s="10" t="s">
        <v>99</v>
      </c>
      <c r="G160" s="10"/>
      <c r="H160" s="80">
        <f t="shared" si="21"/>
        <v>50</v>
      </c>
      <c r="I160" s="80">
        <f t="shared" si="21"/>
        <v>0</v>
      </c>
      <c r="J160" s="80">
        <f t="shared" si="21"/>
        <v>50</v>
      </c>
      <c r="K160" s="86"/>
      <c r="L160" s="86"/>
    </row>
    <row r="161" spans="1:12" s="5" customFormat="1" ht="20.25" customHeight="1">
      <c r="A161" s="27"/>
      <c r="B161" s="85" t="s">
        <v>203</v>
      </c>
      <c r="C161" s="63" t="s">
        <v>182</v>
      </c>
      <c r="D161" s="10" t="s">
        <v>146</v>
      </c>
      <c r="E161" s="10" t="s">
        <v>152</v>
      </c>
      <c r="F161" s="10" t="s">
        <v>99</v>
      </c>
      <c r="G161" s="10" t="s">
        <v>200</v>
      </c>
      <c r="H161" s="80">
        <v>50</v>
      </c>
      <c r="I161" s="80">
        <v>0</v>
      </c>
      <c r="J161" s="80">
        <v>50</v>
      </c>
      <c r="K161" s="86"/>
      <c r="L161" s="86"/>
    </row>
    <row r="162" spans="1:12" s="5" customFormat="1" ht="21" customHeight="1">
      <c r="A162" s="27"/>
      <c r="B162" s="46" t="s">
        <v>231</v>
      </c>
      <c r="C162" s="59" t="s">
        <v>182</v>
      </c>
      <c r="D162" s="10" t="s">
        <v>146</v>
      </c>
      <c r="E162" s="10" t="s">
        <v>152</v>
      </c>
      <c r="F162" s="10" t="s">
        <v>51</v>
      </c>
      <c r="G162" s="10"/>
      <c r="H162" s="80">
        <f>H163</f>
        <v>1676.1000000000001</v>
      </c>
      <c r="I162" s="80">
        <f>I163</f>
        <v>1684.1</v>
      </c>
      <c r="J162" s="80">
        <f>J163</f>
        <v>1697.3</v>
      </c>
      <c r="K162" s="86"/>
      <c r="L162" s="86"/>
    </row>
    <row r="163" spans="1:12" s="5" customFormat="1" ht="18.75" customHeight="1">
      <c r="A163" s="27"/>
      <c r="B163" s="41" t="s">
        <v>101</v>
      </c>
      <c r="C163" s="59" t="s">
        <v>182</v>
      </c>
      <c r="D163" s="10" t="s">
        <v>146</v>
      </c>
      <c r="E163" s="10" t="s">
        <v>152</v>
      </c>
      <c r="F163" s="10" t="s">
        <v>52</v>
      </c>
      <c r="G163" s="10"/>
      <c r="H163" s="80">
        <f>H164+H184+H186</f>
        <v>1676.1000000000001</v>
      </c>
      <c r="I163" s="80">
        <f>I164+I184+I186</f>
        <v>1684.1</v>
      </c>
      <c r="J163" s="80">
        <f>J164+J184+J186</f>
        <v>1697.3</v>
      </c>
      <c r="K163" s="86"/>
      <c r="L163" s="86"/>
    </row>
    <row r="164" spans="1:12" s="5" customFormat="1" ht="51" customHeight="1">
      <c r="A164" s="27"/>
      <c r="B164" s="44" t="s">
        <v>228</v>
      </c>
      <c r="C164" s="59" t="s">
        <v>182</v>
      </c>
      <c r="D164" s="10" t="s">
        <v>146</v>
      </c>
      <c r="E164" s="10" t="s">
        <v>152</v>
      </c>
      <c r="F164" s="10" t="s">
        <v>53</v>
      </c>
      <c r="G164" s="10"/>
      <c r="H164" s="80">
        <f>H165+H166+H167</f>
        <v>1676.1000000000001</v>
      </c>
      <c r="I164" s="80">
        <f>I165+I166+I167</f>
        <v>1684.1</v>
      </c>
      <c r="J164" s="80">
        <f>J165+J166+J167</f>
        <v>1697.3</v>
      </c>
      <c r="K164" s="86"/>
      <c r="L164" s="86"/>
    </row>
    <row r="165" spans="1:12" s="5" customFormat="1" ht="50.25" customHeight="1">
      <c r="A165" s="27"/>
      <c r="B165" s="44" t="s">
        <v>201</v>
      </c>
      <c r="C165" s="59" t="s">
        <v>182</v>
      </c>
      <c r="D165" s="10" t="s">
        <v>146</v>
      </c>
      <c r="E165" s="10" t="s">
        <v>152</v>
      </c>
      <c r="F165" s="10" t="s">
        <v>53</v>
      </c>
      <c r="G165" s="10" t="s">
        <v>197</v>
      </c>
      <c r="H165" s="80">
        <v>1506.2</v>
      </c>
      <c r="I165" s="80">
        <v>1522.5</v>
      </c>
      <c r="J165" s="80">
        <v>1535.7</v>
      </c>
      <c r="K165" s="86"/>
      <c r="L165" s="86"/>
    </row>
    <row r="166" spans="1:12" s="5" customFormat="1" ht="31.5">
      <c r="A166" s="27"/>
      <c r="B166" s="44" t="s">
        <v>58</v>
      </c>
      <c r="C166" s="59" t="s">
        <v>182</v>
      </c>
      <c r="D166" s="10" t="s">
        <v>146</v>
      </c>
      <c r="E166" s="10" t="s">
        <v>152</v>
      </c>
      <c r="F166" s="10" t="s">
        <v>53</v>
      </c>
      <c r="G166" s="10" t="s">
        <v>198</v>
      </c>
      <c r="H166" s="80">
        <v>166.9</v>
      </c>
      <c r="I166" s="80">
        <v>158.6</v>
      </c>
      <c r="J166" s="80">
        <v>158.6</v>
      </c>
      <c r="K166" s="86"/>
      <c r="L166" s="86"/>
    </row>
    <row r="167" spans="1:12" s="5" customFormat="1" ht="22.5" customHeight="1">
      <c r="A167" s="27"/>
      <c r="B167" s="44" t="s">
        <v>204</v>
      </c>
      <c r="C167" s="59" t="s">
        <v>182</v>
      </c>
      <c r="D167" s="10" t="s">
        <v>146</v>
      </c>
      <c r="E167" s="10" t="s">
        <v>152</v>
      </c>
      <c r="F167" s="10" t="s">
        <v>53</v>
      </c>
      <c r="G167" s="10" t="s">
        <v>199</v>
      </c>
      <c r="H167" s="80">
        <v>3</v>
      </c>
      <c r="I167" s="80">
        <v>3</v>
      </c>
      <c r="J167" s="80">
        <v>3</v>
      </c>
      <c r="K167" s="86"/>
      <c r="L167" s="86"/>
    </row>
    <row r="168" spans="1:12" s="5" customFormat="1" ht="54" customHeight="1" hidden="1">
      <c r="A168" s="27"/>
      <c r="B168" s="44" t="s">
        <v>212</v>
      </c>
      <c r="C168" s="59" t="s">
        <v>182</v>
      </c>
      <c r="D168" s="10" t="s">
        <v>146</v>
      </c>
      <c r="E168" s="10" t="s">
        <v>152</v>
      </c>
      <c r="F168" s="10" t="s">
        <v>213</v>
      </c>
      <c r="G168" s="10"/>
      <c r="H168" s="105">
        <f>H169</f>
        <v>0</v>
      </c>
      <c r="I168" s="112"/>
      <c r="J168" s="111"/>
      <c r="K168" s="86"/>
      <c r="L168" s="86"/>
    </row>
    <row r="169" spans="1:12" s="5" customFormat="1" ht="71.25" customHeight="1" hidden="1">
      <c r="A169" s="27"/>
      <c r="B169" s="44" t="s">
        <v>201</v>
      </c>
      <c r="C169" s="59" t="s">
        <v>182</v>
      </c>
      <c r="D169" s="10" t="s">
        <v>146</v>
      </c>
      <c r="E169" s="10" t="s">
        <v>152</v>
      </c>
      <c r="F169" s="10" t="s">
        <v>213</v>
      </c>
      <c r="G169" s="10" t="s">
        <v>197</v>
      </c>
      <c r="H169" s="105"/>
      <c r="I169" s="112"/>
      <c r="J169" s="111"/>
      <c r="K169" s="86"/>
      <c r="L169" s="86"/>
    </row>
    <row r="170" spans="1:12" s="5" customFormat="1" ht="29.25" customHeight="1" hidden="1">
      <c r="A170" s="27"/>
      <c r="B170" s="44" t="s">
        <v>235</v>
      </c>
      <c r="C170" s="59" t="s">
        <v>182</v>
      </c>
      <c r="D170" s="40" t="s">
        <v>146</v>
      </c>
      <c r="E170" s="40" t="s">
        <v>152</v>
      </c>
      <c r="F170" s="10" t="s">
        <v>234</v>
      </c>
      <c r="G170" s="10"/>
      <c r="H170" s="106">
        <f>H171+H174</f>
        <v>0</v>
      </c>
      <c r="I170" s="112"/>
      <c r="J170" s="111"/>
      <c r="K170" s="86"/>
      <c r="L170" s="86"/>
    </row>
    <row r="171" spans="1:12" s="5" customFormat="1" ht="33" customHeight="1" hidden="1">
      <c r="A171" s="27"/>
      <c r="B171" s="44" t="s">
        <v>233</v>
      </c>
      <c r="C171" s="59" t="s">
        <v>182</v>
      </c>
      <c r="D171" s="10" t="s">
        <v>146</v>
      </c>
      <c r="E171" s="10" t="s">
        <v>152</v>
      </c>
      <c r="F171" s="10" t="s">
        <v>232</v>
      </c>
      <c r="G171" s="61"/>
      <c r="H171" s="105">
        <f>H172</f>
        <v>0</v>
      </c>
      <c r="I171" s="112"/>
      <c r="J171" s="111"/>
      <c r="K171" s="86"/>
      <c r="L171" s="86"/>
    </row>
    <row r="172" spans="1:12" s="5" customFormat="1" ht="34.5" customHeight="1" hidden="1">
      <c r="A172" s="27"/>
      <c r="B172" s="44" t="s">
        <v>194</v>
      </c>
      <c r="C172" s="59" t="s">
        <v>182</v>
      </c>
      <c r="D172" s="10" t="s">
        <v>146</v>
      </c>
      <c r="E172" s="10" t="s">
        <v>152</v>
      </c>
      <c r="F172" s="10" t="s">
        <v>232</v>
      </c>
      <c r="G172" s="61"/>
      <c r="H172" s="105">
        <f>H173</f>
        <v>0</v>
      </c>
      <c r="I172" s="112"/>
      <c r="J172" s="111"/>
      <c r="K172" s="86"/>
      <c r="L172" s="86"/>
    </row>
    <row r="173" spans="1:12" s="5" customFormat="1" ht="36.75" customHeight="1" hidden="1">
      <c r="A173" s="27"/>
      <c r="B173" s="44" t="s">
        <v>202</v>
      </c>
      <c r="C173" s="59" t="s">
        <v>182</v>
      </c>
      <c r="D173" s="10" t="s">
        <v>146</v>
      </c>
      <c r="E173" s="10" t="s">
        <v>152</v>
      </c>
      <c r="F173" s="10" t="s">
        <v>232</v>
      </c>
      <c r="G173" s="10" t="s">
        <v>198</v>
      </c>
      <c r="H173" s="105"/>
      <c r="I173" s="112"/>
      <c r="J173" s="111"/>
      <c r="K173" s="86"/>
      <c r="L173" s="86"/>
    </row>
    <row r="174" spans="1:12" s="5" customFormat="1" ht="36.75" customHeight="1" hidden="1">
      <c r="A174" s="27"/>
      <c r="B174" s="44" t="s">
        <v>208</v>
      </c>
      <c r="C174" s="59" t="s">
        <v>182</v>
      </c>
      <c r="D174" s="10" t="s">
        <v>146</v>
      </c>
      <c r="E174" s="10" t="s">
        <v>152</v>
      </c>
      <c r="F174" s="10" t="s">
        <v>206</v>
      </c>
      <c r="G174" s="10"/>
      <c r="H174" s="105">
        <f>H175</f>
        <v>0</v>
      </c>
      <c r="I174" s="112"/>
      <c r="J174" s="111"/>
      <c r="K174" s="86"/>
      <c r="L174" s="86"/>
    </row>
    <row r="175" spans="1:12" s="5" customFormat="1" ht="25.5" customHeight="1" hidden="1">
      <c r="A175" s="27"/>
      <c r="B175" s="44" t="s">
        <v>194</v>
      </c>
      <c r="C175" s="59" t="s">
        <v>182</v>
      </c>
      <c r="D175" s="10" t="s">
        <v>146</v>
      </c>
      <c r="E175" s="10" t="s">
        <v>152</v>
      </c>
      <c r="F175" s="10" t="s">
        <v>207</v>
      </c>
      <c r="G175" s="10"/>
      <c r="H175" s="105">
        <f>H176</f>
        <v>0</v>
      </c>
      <c r="I175" s="112"/>
      <c r="J175" s="111"/>
      <c r="K175" s="86"/>
      <c r="L175" s="86"/>
    </row>
    <row r="176" spans="1:12" s="5" customFormat="1" ht="36.75" customHeight="1" hidden="1">
      <c r="A176" s="27"/>
      <c r="B176" s="44" t="s">
        <v>202</v>
      </c>
      <c r="C176" s="59" t="s">
        <v>182</v>
      </c>
      <c r="D176" s="10" t="s">
        <v>146</v>
      </c>
      <c r="E176" s="10" t="s">
        <v>152</v>
      </c>
      <c r="F176" s="10" t="s">
        <v>207</v>
      </c>
      <c r="G176" s="10" t="s">
        <v>197</v>
      </c>
      <c r="H176" s="105"/>
      <c r="I176" s="112"/>
      <c r="J176" s="111"/>
      <c r="K176" s="86"/>
      <c r="L176" s="86"/>
    </row>
    <row r="177" spans="1:12" s="5" customFormat="1" ht="36.75" customHeight="1" hidden="1">
      <c r="A177" s="27"/>
      <c r="B177" s="44" t="s">
        <v>211</v>
      </c>
      <c r="C177" s="59" t="s">
        <v>182</v>
      </c>
      <c r="D177" s="10" t="s">
        <v>146</v>
      </c>
      <c r="E177" s="10" t="s">
        <v>152</v>
      </c>
      <c r="F177" s="10" t="s">
        <v>209</v>
      </c>
      <c r="G177" s="10"/>
      <c r="H177" s="105">
        <f>H178</f>
        <v>0</v>
      </c>
      <c r="I177" s="112"/>
      <c r="J177" s="111"/>
      <c r="K177" s="86"/>
      <c r="L177" s="86"/>
    </row>
    <row r="178" spans="1:12" s="5" customFormat="1" ht="50.25" customHeight="1" hidden="1">
      <c r="A178" s="27"/>
      <c r="B178" s="44" t="s">
        <v>212</v>
      </c>
      <c r="C178" s="59" t="s">
        <v>182</v>
      </c>
      <c r="D178" s="10" t="s">
        <v>146</v>
      </c>
      <c r="E178" s="10" t="s">
        <v>152</v>
      </c>
      <c r="F178" s="10" t="s">
        <v>210</v>
      </c>
      <c r="G178" s="10"/>
      <c r="H178" s="105">
        <f>H179</f>
        <v>0</v>
      </c>
      <c r="I178" s="112"/>
      <c r="J178" s="111"/>
      <c r="K178" s="86"/>
      <c r="L178" s="86"/>
    </row>
    <row r="179" spans="1:12" s="5" customFormat="1" ht="36.75" customHeight="1" hidden="1">
      <c r="A179" s="27"/>
      <c r="B179" s="44" t="s">
        <v>201</v>
      </c>
      <c r="C179" s="59" t="s">
        <v>182</v>
      </c>
      <c r="D179" s="10" t="s">
        <v>146</v>
      </c>
      <c r="E179" s="10" t="s">
        <v>152</v>
      </c>
      <c r="F179" s="10" t="s">
        <v>210</v>
      </c>
      <c r="G179" s="10" t="s">
        <v>197</v>
      </c>
      <c r="H179" s="105"/>
      <c r="I179" s="112"/>
      <c r="J179" s="111"/>
      <c r="K179" s="86"/>
      <c r="L179" s="86"/>
    </row>
    <row r="180" spans="1:12" s="5" customFormat="1" ht="36.75" customHeight="1" hidden="1">
      <c r="A180" s="27"/>
      <c r="B180" s="45" t="s">
        <v>193</v>
      </c>
      <c r="C180" s="59" t="s">
        <v>182</v>
      </c>
      <c r="D180" s="10" t="s">
        <v>146</v>
      </c>
      <c r="E180" s="10" t="s">
        <v>152</v>
      </c>
      <c r="F180" s="10" t="s">
        <v>189</v>
      </c>
      <c r="G180" s="10"/>
      <c r="H180" s="105">
        <f>H181</f>
        <v>0</v>
      </c>
      <c r="I180" s="112"/>
      <c r="J180" s="111"/>
      <c r="K180" s="86"/>
      <c r="L180" s="86"/>
    </row>
    <row r="181" spans="1:12" s="5" customFormat="1" ht="54" customHeight="1" hidden="1">
      <c r="A181" s="27"/>
      <c r="B181" s="45" t="s">
        <v>222</v>
      </c>
      <c r="C181" s="59" t="s">
        <v>182</v>
      </c>
      <c r="D181" s="10" t="s">
        <v>146</v>
      </c>
      <c r="E181" s="10" t="s">
        <v>152</v>
      </c>
      <c r="F181" s="10" t="s">
        <v>221</v>
      </c>
      <c r="G181" s="10"/>
      <c r="H181" s="105">
        <f>H182</f>
        <v>0</v>
      </c>
      <c r="I181" s="112"/>
      <c r="J181" s="111"/>
      <c r="K181" s="86"/>
      <c r="L181" s="86"/>
    </row>
    <row r="182" spans="1:12" s="5" customFormat="1" ht="36.75" customHeight="1" hidden="1">
      <c r="A182" s="27"/>
      <c r="B182" s="45" t="s">
        <v>194</v>
      </c>
      <c r="C182" s="59" t="s">
        <v>182</v>
      </c>
      <c r="D182" s="10" t="s">
        <v>146</v>
      </c>
      <c r="E182" s="10" t="s">
        <v>152</v>
      </c>
      <c r="F182" s="10" t="s">
        <v>223</v>
      </c>
      <c r="G182" s="10"/>
      <c r="H182" s="105">
        <f>H183</f>
        <v>0</v>
      </c>
      <c r="I182" s="112"/>
      <c r="J182" s="111"/>
      <c r="K182" s="86"/>
      <c r="L182" s="86"/>
    </row>
    <row r="183" spans="1:12" s="5" customFormat="1" ht="36.75" customHeight="1" hidden="1">
      <c r="A183" s="27"/>
      <c r="B183" s="45" t="s">
        <v>202</v>
      </c>
      <c r="C183" s="59" t="s">
        <v>182</v>
      </c>
      <c r="D183" s="10" t="s">
        <v>146</v>
      </c>
      <c r="E183" s="10" t="s">
        <v>152</v>
      </c>
      <c r="F183" s="10" t="s">
        <v>223</v>
      </c>
      <c r="G183" s="10" t="s">
        <v>198</v>
      </c>
      <c r="H183" s="105"/>
      <c r="I183" s="112"/>
      <c r="J183" s="111"/>
      <c r="K183" s="86"/>
      <c r="L183" s="86"/>
    </row>
    <row r="184" spans="1:12" s="5" customFormat="1" ht="53.25" customHeight="1" hidden="1">
      <c r="A184" s="27"/>
      <c r="B184" s="45" t="s">
        <v>122</v>
      </c>
      <c r="C184" s="59" t="s">
        <v>182</v>
      </c>
      <c r="D184" s="10" t="s">
        <v>146</v>
      </c>
      <c r="E184" s="10" t="s">
        <v>152</v>
      </c>
      <c r="F184" s="10" t="s">
        <v>119</v>
      </c>
      <c r="G184" s="10"/>
      <c r="H184" s="105">
        <f>H185</f>
        <v>0</v>
      </c>
      <c r="I184" s="105">
        <f>I185</f>
        <v>0</v>
      </c>
      <c r="J184" s="105">
        <f>J185</f>
        <v>0</v>
      </c>
      <c r="K184" s="86"/>
      <c r="L184" s="86"/>
    </row>
    <row r="185" spans="1:12" s="5" customFormat="1" ht="50.25" customHeight="1" hidden="1">
      <c r="A185" s="27"/>
      <c r="B185" s="44" t="s">
        <v>201</v>
      </c>
      <c r="C185" s="59" t="s">
        <v>182</v>
      </c>
      <c r="D185" s="10" t="s">
        <v>146</v>
      </c>
      <c r="E185" s="10" t="s">
        <v>152</v>
      </c>
      <c r="F185" s="10" t="s">
        <v>119</v>
      </c>
      <c r="G185" s="10" t="s">
        <v>197</v>
      </c>
      <c r="H185" s="105">
        <v>0</v>
      </c>
      <c r="I185" s="113">
        <v>0</v>
      </c>
      <c r="J185" s="114">
        <v>0</v>
      </c>
      <c r="K185" s="86"/>
      <c r="L185" s="86"/>
    </row>
    <row r="186" spans="1:12" s="5" customFormat="1" ht="39" customHeight="1" hidden="1">
      <c r="A186" s="27"/>
      <c r="B186" s="45" t="s">
        <v>247</v>
      </c>
      <c r="C186" s="59" t="s">
        <v>182</v>
      </c>
      <c r="D186" s="10" t="s">
        <v>146</v>
      </c>
      <c r="E186" s="10" t="s">
        <v>152</v>
      </c>
      <c r="F186" s="10" t="s">
        <v>120</v>
      </c>
      <c r="G186" s="10"/>
      <c r="H186" s="105">
        <f>H187</f>
        <v>0</v>
      </c>
      <c r="I186" s="105">
        <f>I187</f>
        <v>0</v>
      </c>
      <c r="J186" s="105">
        <f>J187</f>
        <v>0</v>
      </c>
      <c r="K186" s="86"/>
      <c r="L186" s="86"/>
    </row>
    <row r="187" spans="1:12" s="5" customFormat="1" ht="52.5" customHeight="1" hidden="1">
      <c r="A187" s="27"/>
      <c r="B187" s="44" t="s">
        <v>201</v>
      </c>
      <c r="C187" s="59" t="s">
        <v>182</v>
      </c>
      <c r="D187" s="10" t="s">
        <v>146</v>
      </c>
      <c r="E187" s="10" t="s">
        <v>152</v>
      </c>
      <c r="F187" s="10" t="s">
        <v>120</v>
      </c>
      <c r="G187" s="10" t="s">
        <v>197</v>
      </c>
      <c r="H187" s="105"/>
      <c r="I187" s="105"/>
      <c r="J187" s="105"/>
      <c r="K187" s="86"/>
      <c r="L187" s="86"/>
    </row>
    <row r="188" spans="1:13" ht="18.75" hidden="1">
      <c r="A188" s="26"/>
      <c r="B188" s="46" t="s">
        <v>171</v>
      </c>
      <c r="C188" s="59" t="s">
        <v>182</v>
      </c>
      <c r="D188" s="62" t="s">
        <v>145</v>
      </c>
      <c r="E188" s="63"/>
      <c r="F188" s="63"/>
      <c r="G188" s="63"/>
      <c r="H188" s="108">
        <f aca="true" t="shared" si="22" ref="H188:J193">H189</f>
        <v>0</v>
      </c>
      <c r="I188" s="108">
        <f t="shared" si="22"/>
        <v>0</v>
      </c>
      <c r="J188" s="108">
        <f t="shared" si="22"/>
        <v>0</v>
      </c>
      <c r="K188" s="86"/>
      <c r="L188" s="86"/>
      <c r="M188" s="1"/>
    </row>
    <row r="189" spans="1:13" ht="18.75" hidden="1">
      <c r="A189" s="27"/>
      <c r="B189" s="44" t="s">
        <v>190</v>
      </c>
      <c r="C189" s="59" t="s">
        <v>182</v>
      </c>
      <c r="D189" s="63" t="s">
        <v>145</v>
      </c>
      <c r="E189" s="63" t="s">
        <v>153</v>
      </c>
      <c r="F189" s="63"/>
      <c r="G189" s="64"/>
      <c r="H189" s="105">
        <f t="shared" si="22"/>
        <v>0</v>
      </c>
      <c r="I189" s="105">
        <f t="shared" si="22"/>
        <v>0</v>
      </c>
      <c r="J189" s="105">
        <f t="shared" si="22"/>
        <v>0</v>
      </c>
      <c r="K189" s="86"/>
      <c r="L189" s="86"/>
      <c r="M189" s="1"/>
    </row>
    <row r="190" spans="1:13" ht="31.5" hidden="1">
      <c r="A190" s="27"/>
      <c r="B190" s="44" t="s">
        <v>26</v>
      </c>
      <c r="C190" s="59" t="s">
        <v>182</v>
      </c>
      <c r="D190" s="63" t="s">
        <v>145</v>
      </c>
      <c r="E190" s="63" t="s">
        <v>153</v>
      </c>
      <c r="F190" s="63" t="s">
        <v>54</v>
      </c>
      <c r="G190" s="64"/>
      <c r="H190" s="105">
        <f t="shared" si="22"/>
        <v>0</v>
      </c>
      <c r="I190" s="105">
        <f t="shared" si="22"/>
        <v>0</v>
      </c>
      <c r="J190" s="105">
        <f t="shared" si="22"/>
        <v>0</v>
      </c>
      <c r="K190" s="86"/>
      <c r="L190" s="86"/>
      <c r="M190" s="1"/>
    </row>
    <row r="191" spans="1:13" ht="24.75" customHeight="1" hidden="1">
      <c r="A191" s="27"/>
      <c r="B191" s="44" t="s">
        <v>70</v>
      </c>
      <c r="C191" s="59" t="s">
        <v>182</v>
      </c>
      <c r="D191" s="63" t="s">
        <v>145</v>
      </c>
      <c r="E191" s="63" t="s">
        <v>153</v>
      </c>
      <c r="F191" s="63" t="s">
        <v>55</v>
      </c>
      <c r="G191" s="64"/>
      <c r="H191" s="105">
        <f t="shared" si="22"/>
        <v>0</v>
      </c>
      <c r="I191" s="105">
        <f t="shared" si="22"/>
        <v>0</v>
      </c>
      <c r="J191" s="105">
        <f t="shared" si="22"/>
        <v>0</v>
      </c>
      <c r="K191" s="86"/>
      <c r="L191" s="86"/>
      <c r="M191" s="1"/>
    </row>
    <row r="192" spans="1:13" ht="34.5" customHeight="1" hidden="1">
      <c r="A192" s="27"/>
      <c r="B192" s="44" t="s">
        <v>102</v>
      </c>
      <c r="C192" s="59" t="s">
        <v>182</v>
      </c>
      <c r="D192" s="63" t="s">
        <v>145</v>
      </c>
      <c r="E192" s="63" t="s">
        <v>153</v>
      </c>
      <c r="F192" s="63" t="s">
        <v>103</v>
      </c>
      <c r="G192" s="64"/>
      <c r="H192" s="105">
        <f t="shared" si="22"/>
        <v>0</v>
      </c>
      <c r="I192" s="105">
        <f t="shared" si="22"/>
        <v>0</v>
      </c>
      <c r="J192" s="105">
        <f t="shared" si="22"/>
        <v>0</v>
      </c>
      <c r="K192" s="86"/>
      <c r="L192" s="86"/>
      <c r="M192" s="1"/>
    </row>
    <row r="193" spans="1:13" ht="35.25" customHeight="1" hidden="1">
      <c r="A193" s="27"/>
      <c r="B193" s="44" t="s">
        <v>105</v>
      </c>
      <c r="C193" s="59" t="s">
        <v>182</v>
      </c>
      <c r="D193" s="63" t="s">
        <v>145</v>
      </c>
      <c r="E193" s="63" t="s">
        <v>153</v>
      </c>
      <c r="F193" s="63" t="s">
        <v>104</v>
      </c>
      <c r="G193" s="64"/>
      <c r="H193" s="105">
        <f t="shared" si="22"/>
        <v>0</v>
      </c>
      <c r="I193" s="105">
        <f t="shared" si="22"/>
        <v>0</v>
      </c>
      <c r="J193" s="105">
        <f t="shared" si="22"/>
        <v>0</v>
      </c>
      <c r="K193" s="86"/>
      <c r="L193" s="86"/>
      <c r="M193" s="1"/>
    </row>
    <row r="194" spans="1:13" ht="37.5" customHeight="1" hidden="1">
      <c r="A194" s="27"/>
      <c r="B194" s="44" t="s">
        <v>58</v>
      </c>
      <c r="C194" s="59" t="s">
        <v>182</v>
      </c>
      <c r="D194" s="63" t="s">
        <v>145</v>
      </c>
      <c r="E194" s="63" t="s">
        <v>153</v>
      </c>
      <c r="F194" s="63" t="s">
        <v>104</v>
      </c>
      <c r="G194" s="64" t="s">
        <v>198</v>
      </c>
      <c r="H194" s="105"/>
      <c r="I194" s="105">
        <v>0</v>
      </c>
      <c r="J194" s="105">
        <v>0</v>
      </c>
      <c r="K194" s="86"/>
      <c r="L194" s="86"/>
      <c r="M194" s="1"/>
    </row>
    <row r="195" spans="1:13" ht="24" customHeight="1">
      <c r="A195" s="27"/>
      <c r="B195" s="50" t="s">
        <v>168</v>
      </c>
      <c r="C195" s="50"/>
      <c r="D195" s="10"/>
      <c r="E195" s="10"/>
      <c r="F195" s="10"/>
      <c r="G195" s="10"/>
      <c r="H195" s="43">
        <f>H9+H17</f>
        <v>10081.699999999999</v>
      </c>
      <c r="I195" s="43">
        <f>I9+I17</f>
        <v>9559.999999999998</v>
      </c>
      <c r="J195" s="43">
        <f>J9+J17</f>
        <v>9802.3</v>
      </c>
      <c r="K195" s="86"/>
      <c r="L195" s="86"/>
      <c r="M195" s="1"/>
    </row>
    <row r="196" spans="1:13" ht="14.25" customHeight="1">
      <c r="A196" s="29"/>
      <c r="B196" s="66"/>
      <c r="C196" s="66"/>
      <c r="D196" s="30"/>
      <c r="E196" s="30"/>
      <c r="F196" s="30"/>
      <c r="G196" s="30"/>
      <c r="H196" s="67"/>
      <c r="I196" s="67"/>
      <c r="J196" s="68"/>
      <c r="K196" s="65"/>
      <c r="L196" s="5"/>
      <c r="M196" s="1"/>
    </row>
    <row r="197" spans="1:13" ht="22.5" customHeight="1">
      <c r="A197" s="29"/>
      <c r="B197" s="66"/>
      <c r="C197" s="66"/>
      <c r="D197" s="30"/>
      <c r="E197" s="30"/>
      <c r="F197" s="30"/>
      <c r="G197" s="30"/>
      <c r="H197" s="67"/>
      <c r="I197" s="67"/>
      <c r="J197" s="120"/>
      <c r="K197" s="65"/>
      <c r="L197" s="5"/>
      <c r="M197" s="1"/>
    </row>
    <row r="198" spans="1:12" s="11" customFormat="1" ht="18.75">
      <c r="A198" s="33"/>
      <c r="B198" s="69" t="s">
        <v>205</v>
      </c>
      <c r="C198" s="69"/>
      <c r="D198" s="70"/>
      <c r="E198" s="70"/>
      <c r="F198" s="70"/>
      <c r="G198" s="70"/>
      <c r="H198" s="70"/>
      <c r="I198" s="70"/>
      <c r="J198" s="70"/>
      <c r="K198" s="70"/>
      <c r="L198" s="70"/>
    </row>
    <row r="199" spans="1:12" s="11" customFormat="1" ht="18.75">
      <c r="A199" s="32"/>
      <c r="B199" s="71" t="s">
        <v>195</v>
      </c>
      <c r="C199" s="71"/>
      <c r="D199" s="70"/>
      <c r="E199" s="70"/>
      <c r="F199" s="70"/>
      <c r="G199" s="235" t="s">
        <v>192</v>
      </c>
      <c r="H199" s="235"/>
      <c r="I199" s="121"/>
      <c r="J199" s="121"/>
      <c r="K199" s="70"/>
      <c r="L199" s="70"/>
    </row>
    <row r="200" spans="2:12" ht="18.75">
      <c r="B200" s="15"/>
      <c r="C200" s="15"/>
      <c r="D200" s="65"/>
      <c r="E200" s="65"/>
      <c r="F200" s="65"/>
      <c r="G200" s="65"/>
      <c r="H200" s="22"/>
      <c r="I200" s="22"/>
      <c r="J200" s="5"/>
      <c r="K200" s="65"/>
      <c r="L200" s="72"/>
    </row>
    <row r="201" spans="2:12" ht="15.75">
      <c r="B201" s="73"/>
      <c r="C201" s="73"/>
      <c r="D201" s="65"/>
      <c r="E201" s="65"/>
      <c r="F201" s="65"/>
      <c r="G201" s="65"/>
      <c r="H201" s="74"/>
      <c r="I201" s="74"/>
      <c r="J201" s="5"/>
      <c r="K201" s="5"/>
      <c r="L201" s="75"/>
    </row>
    <row r="202" spans="2:12" ht="15.75">
      <c r="B202" s="73"/>
      <c r="C202" s="73"/>
      <c r="D202" s="65"/>
      <c r="E202" s="65"/>
      <c r="F202" s="65"/>
      <c r="G202" s="65"/>
      <c r="H202" s="74"/>
      <c r="I202" s="74"/>
      <c r="J202" s="5"/>
      <c r="K202" s="5"/>
      <c r="L202" s="75"/>
    </row>
    <row r="203" spans="2:12" ht="15.75">
      <c r="B203" s="73"/>
      <c r="C203" s="73"/>
      <c r="D203" s="65"/>
      <c r="E203" s="65"/>
      <c r="F203" s="65"/>
      <c r="G203" s="65"/>
      <c r="H203" s="74"/>
      <c r="I203" s="74"/>
      <c r="J203" s="5"/>
      <c r="K203" s="5"/>
      <c r="L203" s="75"/>
    </row>
    <row r="204" spans="2:12" ht="15.75">
      <c r="B204" s="73"/>
      <c r="C204" s="73"/>
      <c r="D204" s="65"/>
      <c r="E204" s="65"/>
      <c r="F204" s="65"/>
      <c r="G204" s="65"/>
      <c r="H204" s="74"/>
      <c r="I204" s="74"/>
      <c r="J204" s="5"/>
      <c r="K204" s="5"/>
      <c r="L204" s="75"/>
    </row>
    <row r="205" spans="2:12" ht="15.75">
      <c r="B205" s="73"/>
      <c r="C205" s="73"/>
      <c r="D205" s="65"/>
      <c r="E205" s="65"/>
      <c r="F205" s="65"/>
      <c r="G205" s="65"/>
      <c r="H205" s="74"/>
      <c r="I205" s="74"/>
      <c r="J205" s="5"/>
      <c r="K205" s="5"/>
      <c r="L205" s="75"/>
    </row>
    <row r="206" spans="2:12" ht="15.75">
      <c r="B206" s="73"/>
      <c r="C206" s="73"/>
      <c r="D206" s="65"/>
      <c r="E206" s="65"/>
      <c r="F206" s="65"/>
      <c r="G206" s="65"/>
      <c r="H206" s="74"/>
      <c r="I206" s="74"/>
      <c r="J206" s="5"/>
      <c r="K206" s="5"/>
      <c r="L206" s="75"/>
    </row>
    <row r="207" spans="2:12" ht="15.75">
      <c r="B207" s="73"/>
      <c r="C207" s="73"/>
      <c r="D207" s="65"/>
      <c r="E207" s="65"/>
      <c r="F207" s="65"/>
      <c r="G207" s="65"/>
      <c r="H207" s="74"/>
      <c r="I207" s="74"/>
      <c r="J207" s="5"/>
      <c r="K207" s="5"/>
      <c r="L207" s="75"/>
    </row>
    <row r="208" spans="2:12" ht="15.75">
      <c r="B208" s="73"/>
      <c r="C208" s="73"/>
      <c r="D208" s="65"/>
      <c r="E208" s="65"/>
      <c r="F208" s="65"/>
      <c r="G208" s="65"/>
      <c r="H208" s="74"/>
      <c r="I208" s="74"/>
      <c r="J208" s="5"/>
      <c r="K208" s="5"/>
      <c r="L208" s="75"/>
    </row>
    <row r="209" spans="2:12" ht="15.75">
      <c r="B209" s="73"/>
      <c r="C209" s="73"/>
      <c r="D209" s="65"/>
      <c r="E209" s="65"/>
      <c r="F209" s="65"/>
      <c r="G209" s="65"/>
      <c r="H209" s="74"/>
      <c r="I209" s="74"/>
      <c r="J209" s="5"/>
      <c r="K209" s="5"/>
      <c r="L209" s="75"/>
    </row>
    <row r="210" spans="2:12" ht="15.75">
      <c r="B210" s="73"/>
      <c r="C210" s="73"/>
      <c r="D210" s="65"/>
      <c r="E210" s="65"/>
      <c r="F210" s="65"/>
      <c r="G210" s="65"/>
      <c r="H210" s="74"/>
      <c r="I210" s="74"/>
      <c r="J210" s="5"/>
      <c r="K210" s="5"/>
      <c r="L210" s="75"/>
    </row>
    <row r="211" spans="2:12" ht="15.75">
      <c r="B211" s="73"/>
      <c r="C211" s="73"/>
      <c r="D211" s="65"/>
      <c r="E211" s="65"/>
      <c r="F211" s="65"/>
      <c r="G211" s="65"/>
      <c r="H211" s="74"/>
      <c r="I211" s="74"/>
      <c r="J211" s="5"/>
      <c r="K211" s="5"/>
      <c r="L211" s="75"/>
    </row>
    <row r="212" spans="2:12" ht="15.75">
      <c r="B212" s="73"/>
      <c r="C212" s="73"/>
      <c r="D212" s="65"/>
      <c r="E212" s="65"/>
      <c r="F212" s="65"/>
      <c r="G212" s="65"/>
      <c r="H212" s="74"/>
      <c r="I212" s="74"/>
      <c r="J212" s="5"/>
      <c r="K212" s="5"/>
      <c r="L212" s="75"/>
    </row>
    <row r="213" spans="2:12" ht="15.75">
      <c r="B213" s="73"/>
      <c r="C213" s="73"/>
      <c r="D213" s="65"/>
      <c r="E213" s="65"/>
      <c r="F213" s="65"/>
      <c r="G213" s="65"/>
      <c r="H213" s="74"/>
      <c r="I213" s="74"/>
      <c r="J213" s="5"/>
      <c r="K213" s="5"/>
      <c r="L213" s="75"/>
    </row>
    <row r="214" spans="2:12" ht="15.75">
      <c r="B214" s="73"/>
      <c r="C214" s="73"/>
      <c r="D214" s="65"/>
      <c r="E214" s="65"/>
      <c r="F214" s="65"/>
      <c r="G214" s="65"/>
      <c r="H214" s="74"/>
      <c r="I214" s="74"/>
      <c r="J214" s="5"/>
      <c r="K214" s="5"/>
      <c r="L214" s="75"/>
    </row>
    <row r="215" spans="2:12" ht="15.75">
      <c r="B215" s="73"/>
      <c r="C215" s="73"/>
      <c r="D215" s="65"/>
      <c r="E215" s="65"/>
      <c r="F215" s="65"/>
      <c r="G215" s="65"/>
      <c r="H215" s="74"/>
      <c r="I215" s="74"/>
      <c r="J215" s="5"/>
      <c r="K215" s="5"/>
      <c r="L215" s="75"/>
    </row>
    <row r="216" spans="2:12" ht="15.75">
      <c r="B216" s="73"/>
      <c r="C216" s="73"/>
      <c r="D216" s="65"/>
      <c r="E216" s="65"/>
      <c r="F216" s="65"/>
      <c r="G216" s="65"/>
      <c r="H216" s="74"/>
      <c r="I216" s="74"/>
      <c r="J216" s="5"/>
      <c r="K216" s="5"/>
      <c r="L216" s="75"/>
    </row>
    <row r="217" spans="2:12" ht="15.75">
      <c r="B217" s="73"/>
      <c r="C217" s="73"/>
      <c r="D217" s="65"/>
      <c r="E217" s="65"/>
      <c r="F217" s="65"/>
      <c r="G217" s="65"/>
      <c r="H217" s="74"/>
      <c r="I217" s="74"/>
      <c r="J217" s="5"/>
      <c r="K217" s="5"/>
      <c r="L217" s="75"/>
    </row>
    <row r="218" spans="2:12" ht="15.75">
      <c r="B218" s="73"/>
      <c r="C218" s="73"/>
      <c r="D218" s="65"/>
      <c r="E218" s="65"/>
      <c r="F218" s="65"/>
      <c r="G218" s="65"/>
      <c r="H218" s="74"/>
      <c r="I218" s="74"/>
      <c r="J218" s="5"/>
      <c r="K218" s="5"/>
      <c r="L218" s="75"/>
    </row>
    <row r="219" spans="2:12" ht="15.75">
      <c r="B219" s="73"/>
      <c r="C219" s="73"/>
      <c r="D219" s="65"/>
      <c r="E219" s="65"/>
      <c r="F219" s="65"/>
      <c r="G219" s="65"/>
      <c r="H219" s="74"/>
      <c r="I219" s="74"/>
      <c r="J219" s="5"/>
      <c r="K219" s="5"/>
      <c r="L219" s="75"/>
    </row>
    <row r="220" spans="2:12" ht="15.75">
      <c r="B220" s="73"/>
      <c r="C220" s="73"/>
      <c r="D220" s="65"/>
      <c r="E220" s="65"/>
      <c r="F220" s="65"/>
      <c r="G220" s="65"/>
      <c r="H220" s="74"/>
      <c r="I220" s="74"/>
      <c r="J220" s="5"/>
      <c r="K220" s="5"/>
      <c r="L220" s="75"/>
    </row>
    <row r="221" spans="2:12" ht="15.75">
      <c r="B221" s="73"/>
      <c r="C221" s="73"/>
      <c r="D221" s="65"/>
      <c r="E221" s="65"/>
      <c r="F221" s="65"/>
      <c r="G221" s="65"/>
      <c r="H221" s="74"/>
      <c r="I221" s="74"/>
      <c r="J221" s="5"/>
      <c r="K221" s="5"/>
      <c r="L221" s="75"/>
    </row>
    <row r="222" spans="2:12" ht="15.75">
      <c r="B222" s="73"/>
      <c r="C222" s="73"/>
      <c r="D222" s="65"/>
      <c r="E222" s="65"/>
      <c r="F222" s="65"/>
      <c r="G222" s="65"/>
      <c r="H222" s="74"/>
      <c r="I222" s="74"/>
      <c r="J222" s="5"/>
      <c r="K222" s="5"/>
      <c r="L222" s="75"/>
    </row>
    <row r="223" spans="2:12" ht="15.75">
      <c r="B223" s="73"/>
      <c r="C223" s="73"/>
      <c r="D223" s="65"/>
      <c r="E223" s="65"/>
      <c r="F223" s="65"/>
      <c r="G223" s="65"/>
      <c r="H223" s="74"/>
      <c r="I223" s="74"/>
      <c r="J223" s="5"/>
      <c r="K223" s="5"/>
      <c r="L223" s="75"/>
    </row>
  </sheetData>
  <mergeCells count="6">
    <mergeCell ref="B1:H1"/>
    <mergeCell ref="B2:H2"/>
    <mergeCell ref="G199:H199"/>
    <mergeCell ref="I5:J5"/>
    <mergeCell ref="H6:J6"/>
    <mergeCell ref="A3:J3"/>
  </mergeCells>
  <printOptions/>
  <pageMargins left="0.5905511811023623" right="0.3937007874015748" top="0.3937007874015748" bottom="0.3937007874015748" header="0.5118110236220472" footer="0.5118110236220472"/>
  <pageSetup fitToHeight="8" fitToWidth="1" horizontalDpi="600" verticalDpi="600" orientation="landscape" paperSize="9" scale="87" r:id="rId1"/>
  <rowBreaks count="3" manualBreakCount="3">
    <brk id="25" max="9" man="1"/>
    <brk id="148" max="9" man="1"/>
    <brk id="16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ddd</dc:creator>
  <cp:keywords/>
  <dc:description/>
  <cp:lastModifiedBy>оператор</cp:lastModifiedBy>
  <cp:lastPrinted>2019-10-24T09:14:34Z</cp:lastPrinted>
  <dcterms:created xsi:type="dcterms:W3CDTF">2002-09-30T07:49:23Z</dcterms:created>
  <dcterms:modified xsi:type="dcterms:W3CDTF">2019-11-11T12:45:21Z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1517227067</vt:i4>
  </property>
  <property fmtid="{D5CDD505-2E9C-101B-9397-08002B2CF9AE}" pid="3" name="_EmailSubject">
    <vt:lpwstr/>
  </property>
  <property fmtid="{D5CDD505-2E9C-101B-9397-08002B2CF9AE}" pid="4" name="_AuthorEmail">
    <vt:lpwstr>budget@DEPFIN</vt:lpwstr>
  </property>
  <property fmtid="{D5CDD505-2E9C-101B-9397-08002B2CF9AE}" pid="5" name="_AuthorEmailDisplayName">
    <vt:lpwstr>Бюджетный отдел (к.541)</vt:lpwstr>
  </property>
  <property fmtid="{D5CDD505-2E9C-101B-9397-08002B2CF9AE}" pid="6" name="_ReviewingToolsShownOnce">
    <vt:lpwstr/>
  </property>
</Properties>
</file>