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30" windowWidth="7290" windowHeight="7515" tabRatio="790" activeTab="0"/>
  </bookViews>
  <sheets>
    <sheet name="Оценка ожид.исполн" sheetId="1" r:id="rId1"/>
  </sheets>
  <definedNames>
    <definedName name="_xlnm.Print_Area" localSheetId="0">'Оценка ожид.исполн'!$A$1:$AB$247</definedName>
  </definedNames>
  <calcPr fullCalcOnLoad="1"/>
</workbook>
</file>

<file path=xl/sharedStrings.xml><?xml version="1.0" encoding="utf-8"?>
<sst xmlns="http://schemas.openxmlformats.org/spreadsheetml/2006/main" count="404" uniqueCount="387">
  <si>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</si>
  <si>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</si>
  <si>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</si>
  <si>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</si>
  <si>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</si>
  <si>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01 06 05 00 00 0000 000</t>
  </si>
  <si>
    <t>01 06 05 00 00 0000 600</t>
  </si>
  <si>
    <t>01 06 05 02 00 0000 600</t>
  </si>
  <si>
    <t>01 06 05 02 05 0000 640</t>
  </si>
  <si>
    <t>01 00 00 00 00 0000 000</t>
  </si>
  <si>
    <t xml:space="preserve">изменение остатков средств </t>
  </si>
  <si>
    <t>01 05 00 00 00 0000 000</t>
  </si>
  <si>
    <t>Изменение остатков средств на счетах по учету 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</si>
  <si>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</si>
  <si>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</si>
  <si>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</si>
  <si>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</si>
  <si>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</si>
  <si>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</si>
  <si>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</si>
  <si>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</si>
  <si>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01 05 02 01 10 0000 510</t>
  </si>
  <si>
    <t>Увеличени прочих остатков денежных средств бюджетов сельских поселений</t>
  </si>
  <si>
    <t>01 05 02 01 13 0000 510</t>
  </si>
  <si>
    <t>Сумма  в тыс.руб.</t>
  </si>
  <si>
    <t>Сумма в тыс.руб.</t>
  </si>
  <si>
    <t>Глава Новополянского сельского поселения</t>
  </si>
  <si>
    <t>А.В.Кусакин</t>
  </si>
  <si>
    <t>Главный специалист администрации поселения</t>
  </si>
  <si>
    <t>Е.Н.Сергиенко</t>
  </si>
  <si>
    <t>Увеличени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</si>
  <si>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</si>
  <si>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</si>
  <si>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</si>
  <si>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</si>
  <si>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</si>
  <si>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</si>
  <si>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</si>
  <si>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</si>
  <si>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01 05 02 01 10 0000 610</t>
  </si>
  <si>
    <t>Уменьшение прочих остатков денежных средств бюджетов сельских поселений</t>
  </si>
  <si>
    <t>01 05 02 01 13 0000 610</t>
  </si>
  <si>
    <t>Уменьшение прочих остатков денежных средств бюджетов городских поселений</t>
  </si>
  <si>
    <t>городские</t>
  </si>
  <si>
    <t>сельские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</si>
  <si>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</si>
  <si>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</si>
  <si>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2 07 05000 05 0000 150</t>
  </si>
  <si>
    <t>2 07 05020 05 0000 150</t>
  </si>
  <si>
    <t>2 07 05000 10 0000 150</t>
  </si>
  <si>
    <t>2 07 05020 10 0000 150</t>
  </si>
  <si>
    <t>2 07 05030 10 0000 150</t>
  </si>
  <si>
    <t>2 02 10000 00 0000 150</t>
  </si>
  <si>
    <t>2 02 15001 00 0000 150</t>
  </si>
  <si>
    <t>2 02 15001 05 0000 150</t>
  </si>
  <si>
    <t>2 02 15001 10 0000 150</t>
  </si>
  <si>
    <t>2 02 15001 13 0000 150</t>
  </si>
  <si>
    <t>Ожидаемое исполнение за 2019 год</t>
  </si>
  <si>
    <t>2 02 15002 00 0000 150</t>
  </si>
  <si>
    <t>2 02 15002 05 0000 150</t>
  </si>
  <si>
    <t>2 02 20000 00 0000 150</t>
  </si>
  <si>
    <t>2 02 25467 00 0000 150</t>
  </si>
  <si>
    <t>2 02 25467 10 0000 150</t>
  </si>
  <si>
    <t>2 02 25497 00 0000 150</t>
  </si>
  <si>
    <t>2 02 25497 13 0000 150</t>
  </si>
  <si>
    <t>2 02 25519 00 0000 150</t>
  </si>
  <si>
    <t>2 02 25519 05 0000 150</t>
  </si>
  <si>
    <t>2 02 25519 10 0000 150</t>
  </si>
  <si>
    <t>2 02 25555 00 0000 150</t>
  </si>
  <si>
    <t>2 02 25555 13 0000 150</t>
  </si>
  <si>
    <t>2 02 29999 00 0000 150</t>
  </si>
  <si>
    <t>2 02 29999 05 0000 150</t>
  </si>
  <si>
    <t xml:space="preserve">  2 02 29999 10 0000 150</t>
  </si>
  <si>
    <t xml:space="preserve">  2 02 02999 13 0000 150</t>
  </si>
  <si>
    <t xml:space="preserve">  2 02 30000 00 0000 150</t>
  </si>
  <si>
    <t xml:space="preserve">   2 02 30024 00 0000 150</t>
  </si>
  <si>
    <t xml:space="preserve">   2 02 30024 05 0000 150</t>
  </si>
  <si>
    <t xml:space="preserve">  2 02 30024 10 0000 150</t>
  </si>
  <si>
    <t xml:space="preserve">  2 02 30024 13 0000 150</t>
  </si>
  <si>
    <t xml:space="preserve">   2 02 30027 00 0000 150</t>
  </si>
  <si>
    <t xml:space="preserve">   2 02 30027 05 0000 150</t>
  </si>
  <si>
    <t>2 02 30029 00 0000 150</t>
  </si>
  <si>
    <t>2 02 30029 05 0000 150</t>
  </si>
  <si>
    <t xml:space="preserve">   2 02 35118 00 0000 150</t>
  </si>
  <si>
    <t xml:space="preserve">   2 02 35118 10 0000 150</t>
  </si>
  <si>
    <t xml:space="preserve">   2 02 35118 13 0000 150</t>
  </si>
  <si>
    <t>2 02 35120 00 0000 150</t>
  </si>
  <si>
    <t>2 02 35120 05 0000 150</t>
  </si>
  <si>
    <t xml:space="preserve">  2 02 40000 00 0000 150</t>
  </si>
  <si>
    <t>2 02 40014 00 0000 150</t>
  </si>
  <si>
    <t>2 02 40014 05 0000 150</t>
  </si>
  <si>
    <t>2 02 40014 10 0000 150</t>
  </si>
  <si>
    <t>2 02 40014 13 0000 150</t>
  </si>
  <si>
    <t>2 18 00000 00 0000 150</t>
  </si>
  <si>
    <t>2 18 00000 05 0000 150</t>
  </si>
  <si>
    <t>2 18 60010 05 0000 150</t>
  </si>
  <si>
    <t xml:space="preserve"> за счет средств районного бюджета:</t>
  </si>
  <si>
    <t>Дотации бюджетам сельских поселений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</si>
  <si>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</si>
  <si>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2 02 15002 10 0000 150</t>
  </si>
  <si>
    <t>2 02 15002 13 0000 150</t>
  </si>
  <si>
    <t>2 02 19999 00 0000 150</t>
  </si>
  <si>
    <t>2 02 19999 10 0000 150</t>
  </si>
  <si>
    <t>2 02 19999 13 0000 150</t>
  </si>
  <si>
    <t>Прочие дотации</t>
  </si>
  <si>
    <t xml:space="preserve">Прочие дотации бюджетам городских поселений </t>
  </si>
  <si>
    <t xml:space="preserve">Прочие дотации бюджетам сельских поселений </t>
  </si>
  <si>
    <t>2 02 20077 00 0000 150</t>
  </si>
  <si>
    <t>2 02 20077 05 0000 150</t>
  </si>
  <si>
    <t>2 02 20077 10 0000 150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</si>
  <si>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</si>
  <si>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</si>
  <si>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</si>
  <si>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</si>
  <si>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</si>
  <si>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</si>
  <si>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</si>
  <si>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</si>
  <si>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</si>
  <si>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</si>
  <si>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</si>
  <si>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</si>
  <si>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</si>
  <si>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</si>
  <si>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2 02 35082 00 0000 150</t>
  </si>
  <si>
    <t>2 02 35082 05 0000 150</t>
  </si>
  <si>
    <t xml:space="preserve">   2 02 49999 00 0000 150</t>
  </si>
  <si>
    <t xml:space="preserve">  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</si>
  <si>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</si>
  <si>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</si>
  <si>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2 07 05030 05 0000 150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</si>
  <si>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</si>
  <si>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</si>
  <si>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</si>
  <si>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2 19 00000 13 0000 150</t>
  </si>
  <si>
    <t>2 19 00000 10 0000 150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</si>
  <si>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</si>
  <si>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</si>
  <si>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</si>
  <si>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</si>
  <si>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Иные дотации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</si>
  <si>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</si>
  <si>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</si>
  <si>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</si>
  <si>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</si>
  <si>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Межбюджетные трансферты общего характера бюджетам бюджетной системы Российской Федерации </t>
  </si>
  <si>
    <t>0107</t>
  </si>
  <si>
    <t>0705</t>
  </si>
  <si>
    <t>Другие вопросы в области культуры, кинематографии</t>
  </si>
  <si>
    <t xml:space="preserve">Физическая культура </t>
  </si>
  <si>
    <t>Массовый спорт</t>
  </si>
  <si>
    <t>Культура, кинематография</t>
  </si>
  <si>
    <t>Обслуживание государственного и муниципального долга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</si>
  <si>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</si>
  <si>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0505</t>
  </si>
  <si>
    <t>Другие вопросы в области жилищно-коммунального хозяйства</t>
  </si>
  <si>
    <t>0804</t>
  </si>
  <si>
    <t>Другие вопросы в области физической культуры и спорта</t>
  </si>
  <si>
    <t>Здравоохранение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</si>
  <si>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</si>
  <si>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</si>
  <si>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</si>
  <si>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0409</t>
  </si>
  <si>
    <t>1 00 00000 00 0000 000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</si>
  <si>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</si>
  <si>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</si>
  <si>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</si>
  <si>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</si>
  <si>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</si>
  <si>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1 06 01000 00 0000 110</t>
  </si>
  <si>
    <t>Налог на имущество физических лиц</t>
  </si>
  <si>
    <t>1 06 06000 00 0000 110</t>
  </si>
  <si>
    <t>Земельный налог</t>
  </si>
  <si>
    <t>1 09 00000 00 0000 000</t>
  </si>
  <si>
    <t>Задолженность и перерасчеты по отмененным налогам, сборам и иным обязательным платежам</t>
  </si>
  <si>
    <t>1 11 05010 00 0000 120</t>
  </si>
  <si>
    <t>1 11 05030 00 0000 120</t>
  </si>
  <si>
    <t>1 12 01000 01 0000 120</t>
  </si>
  <si>
    <t>Плата за негативное воздействие на окружающую среду</t>
  </si>
  <si>
    <t>1 13 00000 00 0000 000</t>
  </si>
  <si>
    <t>1 14 02000 00 0000 000</t>
  </si>
  <si>
    <t>Штрафы, санкции, возмещение ущерба</t>
  </si>
  <si>
    <t>0314</t>
  </si>
  <si>
    <t>0412</t>
  </si>
  <si>
    <t>0503</t>
  </si>
  <si>
    <t>Благоустройство</t>
  </si>
  <si>
    <t>Амбулаторная помощь</t>
  </si>
  <si>
    <t>Физическая культура и спорт</t>
  </si>
  <si>
    <t>Охрана семьи и детства</t>
  </si>
  <si>
    <t>Обеспечение пожарной безопасности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</si>
  <si>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</si>
  <si>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</si>
  <si>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Результат исполнения бюджета (дефицит "-", профицит "+")</t>
  </si>
  <si>
    <t>Безвозмездные поступления от других бюджетов бюджетной системы Российской Федерации</t>
  </si>
  <si>
    <t>Дотации 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</si>
  <si>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</si>
  <si>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Прочие субсидии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</si>
  <si>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</si>
  <si>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 том числе за счет средств краевого бюджета:</t>
  </si>
  <si>
    <t>Код</t>
  </si>
  <si>
    <t>2 00 00000 00 0000 000</t>
  </si>
  <si>
    <t>БЕЗВОЗМЕЗДНЫЕ ПОСТУПЛЕНИЯ</t>
  </si>
  <si>
    <t>2 02 00000 00 0000 000</t>
  </si>
  <si>
    <t>Всего доходов</t>
  </si>
  <si>
    <t>Всего расходов</t>
  </si>
  <si>
    <t>в том числе: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</si>
  <si>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</si>
  <si>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</si>
  <si>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</si>
  <si>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</si>
  <si>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</si>
  <si>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</si>
  <si>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</si>
  <si>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</si>
  <si>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</si>
  <si>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0310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</si>
  <si>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</si>
  <si>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</si>
  <si>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</si>
  <si>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</si>
  <si>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</si>
  <si>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</si>
  <si>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</si>
  <si>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</si>
  <si>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</si>
  <si>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</si>
  <si>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</si>
  <si>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</si>
  <si>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</si>
  <si>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</si>
  <si>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</si>
  <si>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</si>
  <si>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</si>
  <si>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</si>
  <si>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</si>
  <si>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</si>
  <si>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</si>
  <si>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</si>
  <si>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</si>
  <si>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0900</t>
  </si>
  <si>
    <t>0902</t>
  </si>
  <si>
    <t>Социальная политика</t>
  </si>
  <si>
    <t>Социальное обеспечение населения</t>
  </si>
  <si>
    <t>0200</t>
  </si>
  <si>
    <t>Национальная оборона</t>
  </si>
  <si>
    <t>0203</t>
  </si>
  <si>
    <t>Мобилизационная и вневойсковая подготовка</t>
  </si>
  <si>
    <t>0103</t>
  </si>
  <si>
    <t>0111</t>
  </si>
  <si>
    <t>0113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</si>
  <si>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</si>
  <si>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</si>
  <si>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</si>
  <si>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</si>
  <si>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</si>
  <si>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</si>
  <si>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внутреннего финансирования дефицитов бюджетов</t>
  </si>
  <si>
    <t>1 08 00000 00 0000 000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</si>
  <si>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</si>
  <si>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</si>
  <si>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</si>
  <si>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</si>
  <si>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</si>
  <si>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НАЛОГОВЫЕ И НЕНАЛОГОВЫЕ ДОХОДЫ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</si>
  <si>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</si>
  <si>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</si>
  <si>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</si>
  <si>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</si>
  <si>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</si>
  <si>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</si>
  <si>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Обслуживание государственного внутреннего  и муниципального долга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</si>
  <si>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</si>
  <si>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</si>
  <si>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</si>
  <si>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</si>
  <si>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Получение бюджетных кредитов от других бюджетов бюджетной системы Российской Федерации в валюте Российской Федерации</t>
  </si>
  <si>
    <t>1 03 02230 01 0000 110
1 03 02240 01 0000 110
1 03 02250 01 0000 110
1 03 02260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</si>
  <si>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</si>
  <si>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</si>
  <si>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</si>
  <si>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</si>
  <si>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</si>
  <si>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</si>
  <si>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</si>
  <si>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1 14 06000 00 0000 430</t>
  </si>
  <si>
    <t>1 16 00000 00 0000 000</t>
  </si>
  <si>
    <t>0105</t>
  </si>
  <si>
    <t>Судебная система</t>
  </si>
  <si>
    <t>Государственная пошлина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</si>
  <si>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</si>
  <si>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</si>
  <si>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</si>
  <si>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</si>
  <si>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Прочие межбюджетные трансферты общего характера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</si>
  <si>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</si>
  <si>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</si>
  <si>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</si>
  <si>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</si>
  <si>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</si>
  <si>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</si>
  <si>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Пенсионное обеспечение</t>
  </si>
  <si>
    <t>0703</t>
  </si>
  <si>
    <t>Дополнительное образование детей</t>
  </si>
  <si>
    <t xml:space="preserve">Молодежная политика 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</si>
  <si>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</si>
  <si>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</si>
  <si>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</si>
  <si>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</si>
  <si>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</si>
  <si>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</si>
  <si>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</si>
  <si>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1 14 06300 00 0000 430</t>
  </si>
  <si>
    <t>2 07 00000 00 0000 000</t>
  </si>
  <si>
    <t>Прочие безвозмездные поступления</t>
  </si>
  <si>
    <t>Возврат бюджетных кредитов, предоставленных внутри страны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</si>
  <si>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</si>
  <si>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</si>
  <si>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</si>
  <si>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</si>
  <si>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r>
      <rPr>
        <b/>
        <sz val="20"/>
        <rFont val="Times New Roman"/>
        <family val="1"/>
      </rPr>
      <t>проверка</t>
    </r>
    <r>
      <rPr>
        <b/>
        <sz val="14"/>
        <rFont val="Times New Roman"/>
        <family val="1"/>
      </rPr>
      <t xml:space="preserve"> Консолидированный бюджет</t>
    </r>
  </si>
  <si>
    <t>% исполнения</t>
  </si>
  <si>
    <t xml:space="preserve">Код </t>
  </si>
  <si>
    <t>Наименование показателя</t>
  </si>
  <si>
    <t xml:space="preserve">Бюджетные назначения </t>
  </si>
  <si>
    <t>ВСЕГО - утвержденный бюджет</t>
  </si>
  <si>
    <t>Уточненные бюджетные назначения на 2016 год по состоянию на 01.10.2016 года</t>
  </si>
  <si>
    <t>Ожидаемое исполнение за 2016 год</t>
  </si>
  <si>
    <t>Процент ожидаемого исполнения на 2016 год к уточненным бюджетным назначениям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</si>
  <si>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</si>
  <si>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</si>
  <si>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</si>
  <si>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>1 17 00000 00 0000 000</t>
  </si>
  <si>
    <t>Прочие неналоговые доходы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</si>
  <si>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</si>
  <si>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</si>
  <si>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</si>
  <si>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</si>
  <si>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</si>
  <si>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</si>
  <si>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</si>
  <si>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</si>
  <si>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поселений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</si>
  <si>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</si>
  <si>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</si>
  <si>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Субсидия бюджетам сельских поселений на поддержку отрасли культуры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</si>
  <si>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</si>
  <si>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</si>
  <si>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</si>
  <si>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</si>
  <si>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</si>
  <si>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</si>
  <si>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</si>
  <si>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</si>
  <si>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</si>
  <si>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сельских поселений</t>
  </si>
  <si>
    <t>Поступления от денежных пожертвований, предоставлямых физическими лицами получателям средств бюджетов сельских поселений</t>
  </si>
  <si>
    <t>2 18 00000 00 0000 000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</si>
  <si>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</si>
  <si>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</si>
  <si>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</si>
  <si>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</si>
  <si>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город</t>
  </si>
  <si>
    <t>сельс</t>
  </si>
  <si>
    <t xml:space="preserve"> 01 00 00 00 00 0000 000</t>
  </si>
  <si>
    <t>01 02 00 00 00 0000 000</t>
  </si>
  <si>
    <t>01 02 00 00 00 0000 700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</si>
  <si>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</si>
  <si>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</si>
  <si>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</si>
  <si>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</si>
  <si>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</si>
  <si>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</si>
  <si>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01 03 00 00 00 0000 000</t>
  </si>
  <si>
    <t>01 03 01 00 00 0000 000</t>
  </si>
  <si>
    <t>01 03 01 00 00 0000 700</t>
  </si>
  <si>
    <t>01 03 01 00 05 0000 710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</si>
  <si>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</si>
  <si>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</si>
  <si>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01 03 01 00 00 0000 800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</si>
  <si>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</si>
  <si>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</si>
  <si>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</si>
  <si>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</si>
  <si>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</si>
  <si>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1. Оценка ожидаемого исполнения бюджета Новополянского сельского поселения Апшеронского района по доходам за 2019 год</t>
  </si>
  <si>
    <t>2. Оценка ожидаемого исполнения  бюджета Новополянского сельского поселения Апшеронского района по источникам финансирования дефицита бюджета за 2019 год</t>
  </si>
  <si>
    <t xml:space="preserve">                 3. Оценка ожидаемого исполнения бюджета Новополянского сельского поселения Апшеронского района по расходам за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</si>
</sst>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000"/>
    <numFmt numFmtId="176" formatCode="&quot;&quot;###,##0.00"/>
    <numFmt numFmtId="177" formatCode="#,##0.00000"/>
    <numFmt numFmtId="178" formatCode="#,##0.0_ ;\-#,##0.0\ "/>
    <numFmt numFmtId="179" formatCode="#,##0.00_ ;\-#,##0.00\ "/>
    <numFmt numFmtId="180" formatCode="_-* #,##0.0_р_._-;\-* #,##0.0_р_._-;_-* &quot;-&quot;??_р_._-;_-@_-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Alignment="1" applyProtection="1">
      <alignment wrapText="1"/>
      <protection/>
    </xf>
    <xf numFmtId="0" fontId="5" fillId="18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172" fontId="4" fillId="0" borderId="0" xfId="59" applyNumberFormat="1" applyFont="1" applyFill="1" applyProtection="1">
      <alignment/>
      <protection/>
    </xf>
    <xf numFmtId="0" fontId="4" fillId="18" borderId="14" xfId="60" applyFont="1" applyFill="1" applyBorder="1" applyAlignment="1" applyProtection="1">
      <alignment horizontal="center" vertical="top" wrapText="1"/>
      <protection/>
    </xf>
    <xf numFmtId="0" fontId="5" fillId="18" borderId="10" xfId="60" applyFont="1" applyFill="1" applyBorder="1" applyAlignment="1" applyProtection="1">
      <alignment wrapText="1"/>
      <protection/>
    </xf>
    <xf numFmtId="0" fontId="5" fillId="18" borderId="10" xfId="0" applyNumberFormat="1" applyFont="1" applyFill="1" applyBorder="1" applyAlignment="1" applyProtection="1">
      <alignment horizontal="center"/>
      <protection/>
    </xf>
    <xf numFmtId="0" fontId="4" fillId="15" borderId="10" xfId="59" applyFont="1" applyFill="1" applyBorder="1" applyAlignment="1" applyProtection="1">
      <alignment horizontal="justify" wrapText="1"/>
      <protection/>
    </xf>
    <xf numFmtId="0" fontId="4" fillId="15" borderId="10" xfId="0" applyFont="1" applyFill="1" applyBorder="1" applyAlignment="1" applyProtection="1">
      <alignment horizontal="justify" wrapText="1"/>
      <protection/>
    </xf>
    <xf numFmtId="0" fontId="4" fillId="0" borderId="10" xfId="0" applyFont="1" applyBorder="1" applyAlignment="1" applyProtection="1">
      <alignment horizontal="justify" wrapText="1"/>
      <protection/>
    </xf>
    <xf numFmtId="0" fontId="4" fillId="0" borderId="10" xfId="0" applyFont="1" applyFill="1" applyBorder="1" applyAlignment="1" applyProtection="1">
      <alignment horizontal="justify" wrapText="1"/>
      <protection/>
    </xf>
    <xf numFmtId="175" fontId="4" fillId="0" borderId="15" xfId="58" applyNumberFormat="1" applyFont="1" applyFill="1" applyBorder="1" applyAlignment="1" applyProtection="1">
      <alignment wrapText="1"/>
      <protection/>
    </xf>
    <xf numFmtId="49" fontId="4" fillId="15" borderId="10" xfId="6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59" applyFont="1" applyFill="1" applyProtection="1">
      <alignment/>
      <protection locked="0"/>
    </xf>
    <xf numFmtId="0" fontId="4" fillId="0" borderId="0" xfId="59" applyFont="1" applyFill="1" applyBorder="1" applyAlignment="1" applyProtection="1">
      <alignment wrapText="1"/>
      <protection locked="0"/>
    </xf>
    <xf numFmtId="0" fontId="4" fillId="15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7" fillId="0" borderId="0" xfId="59" applyFont="1" applyFill="1" applyProtection="1">
      <alignment/>
      <protection locked="0"/>
    </xf>
    <xf numFmtId="0" fontId="4" fillId="0" borderId="0" xfId="59" applyFont="1" applyFill="1" applyAlignment="1" applyProtection="1">
      <alignment horizontal="center"/>
      <protection/>
    </xf>
    <xf numFmtId="1" fontId="4" fillId="0" borderId="0" xfId="59" applyNumberFormat="1" applyFont="1" applyFill="1" applyAlignment="1" applyProtection="1">
      <alignment horizontal="right"/>
      <protection/>
    </xf>
    <xf numFmtId="172" fontId="4" fillId="0" borderId="0" xfId="59" applyNumberFormat="1" applyFont="1" applyFill="1" applyAlignment="1" applyProtection="1">
      <alignment horizontal="right"/>
      <protection/>
    </xf>
    <xf numFmtId="0" fontId="25" fillId="0" borderId="0" xfId="59" applyFont="1" applyFill="1" applyBorder="1" applyAlignment="1" applyProtection="1">
      <alignment wrapText="1"/>
      <protection/>
    </xf>
    <xf numFmtId="172" fontId="25" fillId="0" borderId="0" xfId="59" applyNumberFormat="1" applyFont="1" applyFill="1" applyAlignment="1" applyProtection="1">
      <alignment horizontal="right"/>
      <protection/>
    </xf>
    <xf numFmtId="1" fontId="25" fillId="0" borderId="0" xfId="59" applyNumberFormat="1" applyFont="1" applyFill="1" applyAlignment="1" applyProtection="1">
      <alignment horizontal="right"/>
      <protection/>
    </xf>
    <xf numFmtId="1" fontId="25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 applyProtection="1">
      <alignment horizontal="center"/>
      <protection/>
    </xf>
    <xf numFmtId="172" fontId="4" fillId="0" borderId="0" xfId="59" applyNumberFormat="1" applyFont="1" applyFill="1" applyAlignment="1" applyProtection="1">
      <alignment horizontal="right" vertical="center"/>
      <protection/>
    </xf>
    <xf numFmtId="1" fontId="4" fillId="0" borderId="0" xfId="59" applyNumberFormat="1" applyFont="1" applyFill="1" applyAlignment="1" applyProtection="1">
      <alignment horizontal="right" vertical="center"/>
      <protection/>
    </xf>
    <xf numFmtId="0" fontId="4" fillId="15" borderId="12" xfId="59" applyFont="1" applyFill="1" applyBorder="1" applyAlignment="1" applyProtection="1">
      <alignment horizontal="center"/>
      <protection/>
    </xf>
    <xf numFmtId="0" fontId="5" fillId="0" borderId="12" xfId="59" applyFont="1" applyFill="1" applyBorder="1" applyAlignment="1" applyProtection="1">
      <alignment horizontal="center" wrapText="1"/>
      <protection/>
    </xf>
    <xf numFmtId="0" fontId="4" fillId="15" borderId="13" xfId="59" applyFont="1" applyFill="1" applyBorder="1" applyAlignment="1" applyProtection="1">
      <alignment horizontal="center"/>
      <protection/>
    </xf>
    <xf numFmtId="0" fontId="5" fillId="0" borderId="13" xfId="59" applyFont="1" applyFill="1" applyBorder="1" applyAlignment="1" applyProtection="1">
      <alignment horizontal="center" wrapText="1"/>
      <protection/>
    </xf>
    <xf numFmtId="0" fontId="5" fillId="15" borderId="13" xfId="59" applyFont="1" applyFill="1" applyBorder="1" applyAlignment="1" applyProtection="1">
      <alignment horizontal="center"/>
      <protection/>
    </xf>
    <xf numFmtId="0" fontId="5" fillId="15" borderId="14" xfId="59" applyFont="1" applyFill="1" applyBorder="1" applyAlignment="1" applyProtection="1">
      <alignment horizontal="center"/>
      <protection/>
    </xf>
    <xf numFmtId="0" fontId="5" fillId="0" borderId="14" xfId="59" applyFont="1" applyFill="1" applyBorder="1" applyAlignment="1" applyProtection="1">
      <alignment horizontal="center" wrapText="1"/>
      <protection/>
    </xf>
    <xf numFmtId="0" fontId="5" fillId="18" borderId="12" xfId="0" applyFont="1" applyFill="1" applyBorder="1" applyAlignment="1" applyProtection="1">
      <alignment horizontal="center"/>
      <protection/>
    </xf>
    <xf numFmtId="0" fontId="5" fillId="18" borderId="12" xfId="0" applyFont="1" applyFill="1" applyBorder="1" applyAlignment="1" applyProtection="1">
      <alignment horizontal="left" wrapText="1"/>
      <protection/>
    </xf>
    <xf numFmtId="177" fontId="5" fillId="18" borderId="14" xfId="59" applyNumberFormat="1" applyFont="1" applyFill="1" applyBorder="1" applyAlignment="1" applyProtection="1">
      <alignment horizontal="right"/>
      <protection/>
    </xf>
    <xf numFmtId="177" fontId="5" fillId="18" borderId="14" xfId="0" applyNumberFormat="1" applyFont="1" applyFill="1" applyBorder="1" applyAlignment="1" applyProtection="1">
      <alignment horizontal="right"/>
      <protection/>
    </xf>
    <xf numFmtId="173" fontId="4" fillId="0" borderId="0" xfId="59" applyNumberFormat="1" applyFont="1" applyFill="1" applyProtection="1">
      <alignment/>
      <protection locked="0"/>
    </xf>
    <xf numFmtId="2" fontId="4" fillId="0" borderId="0" xfId="59" applyNumberFormat="1" applyFont="1" applyFill="1" applyProtection="1">
      <alignment/>
      <protection locked="0"/>
    </xf>
    <xf numFmtId="177" fontId="4" fillId="7" borderId="10" xfId="0" applyNumberFormat="1" applyFont="1" applyFill="1" applyBorder="1" applyAlignment="1" applyProtection="1">
      <alignment horizontal="righ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15" borderId="10" xfId="0" applyFont="1" applyFill="1" applyBorder="1" applyAlignment="1" applyProtection="1">
      <alignment vertical="top" wrapText="1"/>
      <protection/>
    </xf>
    <xf numFmtId="177" fontId="27" fillId="7" borderId="10" xfId="0" applyNumberFormat="1" applyFont="1" applyFill="1" applyBorder="1" applyAlignment="1" applyProtection="1">
      <alignment horizontal="right"/>
      <protection locked="0"/>
    </xf>
    <xf numFmtId="0" fontId="27" fillId="0" borderId="0" xfId="59" applyFont="1" applyFill="1" applyProtection="1">
      <alignment/>
      <protection locked="0"/>
    </xf>
    <xf numFmtId="173" fontId="27" fillId="0" borderId="0" xfId="59" applyNumberFormat="1" applyFont="1" applyFill="1" applyProtection="1">
      <alignment/>
      <protection locked="0"/>
    </xf>
    <xf numFmtId="2" fontId="27" fillId="0" borderId="0" xfId="59" applyNumberFormat="1" applyFont="1" applyFill="1" applyProtection="1">
      <alignment/>
      <protection locked="0"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15" borderId="10" xfId="0" applyFont="1" applyFill="1" applyBorder="1" applyAlignment="1" applyProtection="1">
      <alignment horizontal="justify" wrapText="1"/>
      <protection/>
    </xf>
    <xf numFmtId="0" fontId="4" fillId="0" borderId="14" xfId="0" applyFont="1" applyBorder="1" applyAlignment="1" applyProtection="1">
      <alignment horizontal="justify" wrapText="1"/>
      <protection/>
    </xf>
    <xf numFmtId="0" fontId="4" fillId="15" borderId="14" xfId="0" applyFont="1" applyFill="1" applyBorder="1" applyAlignment="1" applyProtection="1">
      <alignment horizontal="justify" wrapText="1"/>
      <protection/>
    </xf>
    <xf numFmtId="0" fontId="4" fillId="15" borderId="10" xfId="0" applyFont="1" applyFill="1" applyBorder="1" applyAlignment="1" applyProtection="1">
      <alignment horizontal="justify" wrapText="1"/>
      <protection/>
    </xf>
    <xf numFmtId="177" fontId="5" fillId="18" borderId="10" xfId="59" applyNumberFormat="1" applyFont="1" applyFill="1" applyBorder="1" applyAlignment="1" applyProtection="1">
      <alignment horizontal="right"/>
      <protection/>
    </xf>
    <xf numFmtId="0" fontId="5" fillId="15" borderId="10" xfId="0" applyFont="1" applyFill="1" applyBorder="1" applyAlignment="1" applyProtection="1">
      <alignment horizontal="center"/>
      <protection/>
    </xf>
    <xf numFmtId="0" fontId="5" fillId="15" borderId="10" xfId="0" applyFont="1" applyFill="1" applyBorder="1" applyAlignment="1" applyProtection="1">
      <alignment horizontal="left" wrapText="1"/>
      <protection/>
    </xf>
    <xf numFmtId="177" fontId="5" fillId="18" borderId="15" xfId="59" applyNumberFormat="1" applyFont="1" applyFill="1" applyBorder="1" applyProtection="1">
      <alignment/>
      <protection/>
    </xf>
    <xf numFmtId="177" fontId="5" fillId="18" borderId="10" xfId="59" applyNumberFormat="1" applyFont="1" applyFill="1" applyBorder="1" applyProtection="1">
      <alignment/>
      <protection/>
    </xf>
    <xf numFmtId="0" fontId="5" fillId="0" borderId="0" xfId="59" applyFont="1" applyFill="1" applyProtection="1">
      <alignment/>
      <protection locked="0"/>
    </xf>
    <xf numFmtId="0" fontId="4" fillId="15" borderId="10" xfId="0" applyNumberFormat="1" applyFont="1" applyFill="1" applyBorder="1" applyAlignment="1" applyProtection="1">
      <alignment horizontal="center"/>
      <protection/>
    </xf>
    <xf numFmtId="0" fontId="4" fillId="15" borderId="10" xfId="0" applyFont="1" applyFill="1" applyBorder="1" applyAlignment="1" applyProtection="1">
      <alignment horizontal="left" wrapText="1"/>
      <protection/>
    </xf>
    <xf numFmtId="177" fontId="4" fillId="18" borderId="15" xfId="59" applyNumberFormat="1" applyFont="1" applyFill="1" applyBorder="1" applyProtection="1">
      <alignment/>
      <protection/>
    </xf>
    <xf numFmtId="177" fontId="4" fillId="18" borderId="10" xfId="59" applyNumberFormat="1" applyFont="1" applyFill="1" applyBorder="1" applyProtection="1">
      <alignment/>
      <protection/>
    </xf>
    <xf numFmtId="177" fontId="6" fillId="18" borderId="15" xfId="59" applyNumberFormat="1" applyFont="1" applyFill="1" applyBorder="1" applyProtection="1">
      <alignment/>
      <protection/>
    </xf>
    <xf numFmtId="0" fontId="4" fillId="15" borderId="10" xfId="0" applyNumberFormat="1" applyFont="1" applyFill="1" applyBorder="1" applyAlignment="1" applyProtection="1">
      <alignment horizontal="center"/>
      <protection/>
    </xf>
    <xf numFmtId="0" fontId="4" fillId="15" borderId="10" xfId="0" applyFont="1" applyFill="1" applyBorder="1" applyAlignment="1" applyProtection="1">
      <alignment horizontal="left" wrapText="1"/>
      <protection/>
    </xf>
    <xf numFmtId="177" fontId="7" fillId="7" borderId="10" xfId="59" applyNumberFormat="1" applyFont="1" applyFill="1" applyBorder="1" applyProtection="1">
      <alignment/>
      <protection locked="0"/>
    </xf>
    <xf numFmtId="0" fontId="4" fillId="15" borderId="10" xfId="0" applyFont="1" applyFill="1" applyBorder="1" applyAlignment="1" applyProtection="1">
      <alignment horizontal="center" wrapText="1"/>
      <protection/>
    </xf>
    <xf numFmtId="177" fontId="7" fillId="7" borderId="15" xfId="59" applyNumberFormat="1" applyFont="1" applyFill="1" applyBorder="1" applyProtection="1">
      <alignment/>
      <protection locked="0"/>
    </xf>
    <xf numFmtId="177" fontId="5" fillId="18" borderId="14" xfId="0" applyNumberFormat="1" applyFont="1" applyFill="1" applyBorder="1" applyAlignment="1" applyProtection="1">
      <alignment horizontal="right"/>
      <protection/>
    </xf>
    <xf numFmtId="177" fontId="4" fillId="7" borderId="15" xfId="59" applyNumberFormat="1" applyFont="1" applyFill="1" applyBorder="1" applyProtection="1">
      <alignment/>
      <protection locked="0"/>
    </xf>
    <xf numFmtId="177" fontId="4" fillId="7" borderId="10" xfId="59" applyNumberFormat="1" applyFont="1" applyFill="1" applyBorder="1" applyProtection="1">
      <alignment/>
      <protection locked="0"/>
    </xf>
    <xf numFmtId="0" fontId="4" fillId="15" borderId="10" xfId="0" applyFont="1" applyFill="1" applyBorder="1" applyAlignment="1" applyProtection="1">
      <alignment horizontal="center"/>
      <protection/>
    </xf>
    <xf numFmtId="0" fontId="4" fillId="15" borderId="10" xfId="0" applyFont="1" applyFill="1" applyBorder="1" applyAlignment="1" applyProtection="1">
      <alignment wrapText="1"/>
      <protection/>
    </xf>
    <xf numFmtId="177" fontId="6" fillId="18" borderId="10" xfId="59" applyNumberFormat="1" applyFont="1" applyFill="1" applyBorder="1" applyProtection="1">
      <alignment/>
      <protection/>
    </xf>
    <xf numFmtId="0" fontId="4" fillId="15" borderId="10" xfId="59" applyFont="1" applyFill="1" applyBorder="1" applyAlignment="1" applyProtection="1">
      <alignment horizontal="center"/>
      <protection/>
    </xf>
    <xf numFmtId="0" fontId="27" fillId="15" borderId="10" xfId="0" applyFont="1" applyFill="1" applyBorder="1" applyAlignment="1" applyProtection="1">
      <alignment wrapText="1"/>
      <protection/>
    </xf>
    <xf numFmtId="0" fontId="4" fillId="15" borderId="10" xfId="0" applyFont="1" applyFill="1" applyBorder="1" applyAlignment="1" applyProtection="1">
      <alignment horizontal="center" vertical="top"/>
      <protection/>
    </xf>
    <xf numFmtId="176" fontId="27" fillId="15" borderId="16" xfId="0" applyNumberFormat="1" applyFont="1" applyFill="1" applyBorder="1" applyAlignment="1" applyProtection="1">
      <alignment horizontal="left" wrapText="1"/>
      <protection/>
    </xf>
    <xf numFmtId="177" fontId="5" fillId="18" borderId="10" xfId="0" applyNumberFormat="1" applyFont="1" applyFill="1" applyBorder="1" applyAlignment="1" applyProtection="1">
      <alignment horizontal="right"/>
      <protection/>
    </xf>
    <xf numFmtId="0" fontId="5" fillId="15" borderId="10" xfId="59" applyFont="1" applyFill="1" applyBorder="1" applyAlignment="1" applyProtection="1">
      <alignment horizontal="center"/>
      <protection/>
    </xf>
    <xf numFmtId="0" fontId="4" fillId="15" borderId="10" xfId="59" applyFont="1" applyFill="1" applyBorder="1" applyAlignment="1" applyProtection="1">
      <alignment horizontal="center"/>
      <protection/>
    </xf>
    <xf numFmtId="177" fontId="5" fillId="7" borderId="10" xfId="59" applyNumberFormat="1" applyFont="1" applyFill="1" applyBorder="1" applyProtection="1">
      <alignment/>
      <protection locked="0"/>
    </xf>
    <xf numFmtId="0" fontId="4" fillId="15" borderId="10" xfId="33" applyFont="1" applyFill="1" applyBorder="1" applyAlignment="1" applyProtection="1">
      <alignment horizontal="left" wrapText="1"/>
      <protection/>
    </xf>
    <xf numFmtId="49" fontId="5" fillId="15" borderId="10" xfId="0" applyNumberFormat="1" applyFont="1" applyFill="1" applyBorder="1" applyAlignment="1" applyProtection="1">
      <alignment horizontal="center"/>
      <protection/>
    </xf>
    <xf numFmtId="49" fontId="4" fillId="15" borderId="10" xfId="0" applyNumberFormat="1" applyFont="1" applyFill="1" applyBorder="1" applyAlignment="1" applyProtection="1">
      <alignment horizontal="center"/>
      <protection/>
    </xf>
    <xf numFmtId="0" fontId="4" fillId="15" borderId="10" xfId="0" applyFont="1" applyFill="1" applyBorder="1" applyAlignment="1" applyProtection="1">
      <alignment horizontal="center" vertical="top"/>
      <protection/>
    </xf>
    <xf numFmtId="0" fontId="4" fillId="15" borderId="10" xfId="56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18" borderId="0" xfId="59" applyFont="1" applyFill="1" applyProtection="1">
      <alignment/>
      <protection locked="0"/>
    </xf>
    <xf numFmtId="0" fontId="5" fillId="15" borderId="10" xfId="0" applyNumberFormat="1" applyFont="1" applyFill="1" applyBorder="1" applyAlignment="1" applyProtection="1">
      <alignment horizontal="left" wrapText="1"/>
      <protection/>
    </xf>
    <xf numFmtId="0" fontId="4" fillId="18" borderId="17" xfId="59" applyFont="1" applyFill="1" applyBorder="1" applyAlignment="1" applyProtection="1">
      <alignment horizontal="center"/>
      <protection/>
    </xf>
    <xf numFmtId="0" fontId="5" fillId="18" borderId="17" xfId="59" applyFont="1" applyFill="1" applyBorder="1" applyAlignment="1" applyProtection="1">
      <alignment horizontal="center"/>
      <protection/>
    </xf>
    <xf numFmtId="177" fontId="5" fillId="18" borderId="18" xfId="59" applyNumberFormat="1" applyFont="1" applyFill="1" applyBorder="1" applyAlignment="1" applyProtection="1">
      <alignment horizontal="right"/>
      <protection/>
    </xf>
    <xf numFmtId="173" fontId="4" fillId="0" borderId="0" xfId="59" applyNumberFormat="1" applyFont="1" applyFill="1" applyProtection="1">
      <alignment/>
      <protection locked="0"/>
    </xf>
    <xf numFmtId="0" fontId="4" fillId="15" borderId="0" xfId="59" applyFont="1" applyFill="1" applyBorder="1" applyAlignment="1" applyProtection="1">
      <alignment horizontal="center"/>
      <protection/>
    </xf>
    <xf numFmtId="0" fontId="5" fillId="15" borderId="0" xfId="59" applyFont="1" applyFill="1" applyBorder="1" applyAlignment="1" applyProtection="1">
      <alignment horizontal="center"/>
      <protection/>
    </xf>
    <xf numFmtId="173" fontId="5" fillId="15" borderId="0" xfId="59" applyNumberFormat="1" applyFont="1" applyFill="1" applyBorder="1" applyAlignment="1" applyProtection="1">
      <alignment horizontal="right"/>
      <protection/>
    </xf>
    <xf numFmtId="173" fontId="5" fillId="15" borderId="0" xfId="0" applyNumberFormat="1" applyFont="1" applyFill="1" applyBorder="1" applyAlignment="1" applyProtection="1">
      <alignment horizontal="right"/>
      <protection/>
    </xf>
    <xf numFmtId="173" fontId="4" fillId="15" borderId="0" xfId="59" applyNumberFormat="1" applyFont="1" applyFill="1" applyProtection="1">
      <alignment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60" applyFont="1" applyFill="1" applyAlignment="1" applyProtection="1">
      <alignment/>
      <protection/>
    </xf>
    <xf numFmtId="0" fontId="5" fillId="0" borderId="0" xfId="60" applyFont="1" applyFill="1" applyAlignment="1" applyProtection="1">
      <alignment horizontal="center"/>
      <protection/>
    </xf>
    <xf numFmtId="172" fontId="4" fillId="0" borderId="0" xfId="60" applyNumberFormat="1" applyFont="1" applyFill="1" applyProtection="1">
      <alignment/>
      <protection/>
    </xf>
    <xf numFmtId="0" fontId="4" fillId="0" borderId="13" xfId="59" applyFont="1" applyFill="1" applyBorder="1" applyAlignment="1" applyProtection="1">
      <alignment wrapText="1"/>
      <protection/>
    </xf>
    <xf numFmtId="0" fontId="5" fillId="18" borderId="10" xfId="0" applyNumberFormat="1" applyFont="1" applyFill="1" applyBorder="1" applyAlignment="1" applyProtection="1">
      <alignment horizontal="left" wrapText="1"/>
      <protection/>
    </xf>
    <xf numFmtId="177" fontId="5" fillId="18" borderId="10" xfId="60" applyNumberFormat="1" applyFont="1" applyFill="1" applyBorder="1" applyProtection="1">
      <alignment/>
      <protection/>
    </xf>
    <xf numFmtId="0" fontId="5" fillId="18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77" fontId="5" fillId="18" borderId="10" xfId="0" applyNumberFormat="1" applyFont="1" applyFill="1" applyBorder="1" applyAlignment="1" applyProtection="1">
      <alignment/>
      <protection/>
    </xf>
    <xf numFmtId="0" fontId="4" fillId="18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177" fontId="4" fillId="18" borderId="10" xfId="0" applyNumberFormat="1" applyFont="1" applyFill="1" applyBorder="1" applyAlignment="1" applyProtection="1">
      <alignment/>
      <protection/>
    </xf>
    <xf numFmtId="0" fontId="4" fillId="15" borderId="10" xfId="0" applyNumberFormat="1" applyFont="1" applyFill="1" applyBorder="1" applyAlignment="1" applyProtection="1">
      <alignment horizontal="left" wrapText="1"/>
      <protection/>
    </xf>
    <xf numFmtId="177" fontId="4" fillId="7" borderId="10" xfId="0" applyNumberFormat="1" applyFont="1" applyFill="1" applyBorder="1" applyAlignment="1" applyProtection="1">
      <alignment/>
      <protection locked="0"/>
    </xf>
    <xf numFmtId="49" fontId="4" fillId="18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177" fontId="5" fillId="18" borderId="10" xfId="60" applyNumberFormat="1" applyFont="1" applyFill="1" applyBorder="1" applyProtection="1">
      <alignment/>
      <protection/>
    </xf>
    <xf numFmtId="49" fontId="5" fillId="18" borderId="10" xfId="0" applyNumberFormat="1" applyFont="1" applyFill="1" applyBorder="1" applyAlignment="1" applyProtection="1">
      <alignment horizontal="center"/>
      <protection/>
    </xf>
    <xf numFmtId="0" fontId="5" fillId="15" borderId="10" xfId="57" applyFont="1" applyFill="1" applyBorder="1" applyAlignment="1" applyProtection="1">
      <alignment wrapText="1"/>
      <protection/>
    </xf>
    <xf numFmtId="0" fontId="4" fillId="15" borderId="10" xfId="57" applyFont="1" applyFill="1" applyBorder="1" applyAlignment="1" applyProtection="1">
      <alignment wrapText="1"/>
      <protection/>
    </xf>
    <xf numFmtId="177" fontId="4" fillId="18" borderId="10" xfId="60" applyNumberFormat="1" applyFont="1" applyFill="1" applyBorder="1" applyProtection="1">
      <alignment/>
      <protection/>
    </xf>
    <xf numFmtId="0" fontId="4" fillId="0" borderId="0" xfId="59" applyFont="1" applyFill="1" applyBorder="1" applyProtection="1">
      <alignment/>
      <protection locked="0"/>
    </xf>
    <xf numFmtId="0" fontId="27" fillId="15" borderId="10" xfId="60" applyFont="1" applyFill="1" applyBorder="1" applyAlignment="1" applyProtection="1">
      <alignment wrapText="1"/>
      <protection/>
    </xf>
    <xf numFmtId="0" fontId="28" fillId="0" borderId="10" xfId="57" applyFont="1" applyFill="1" applyBorder="1" applyAlignment="1" applyProtection="1">
      <alignment wrapText="1"/>
      <protection/>
    </xf>
    <xf numFmtId="177" fontId="28" fillId="18" borderId="10" xfId="57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Protection="1">
      <alignment/>
      <protection locked="0"/>
    </xf>
    <xf numFmtId="0" fontId="5" fillId="18" borderId="10" xfId="6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59" applyFont="1" applyFill="1" applyBorder="1" applyProtection="1">
      <alignment/>
      <protection locked="0"/>
    </xf>
    <xf numFmtId="0" fontId="6" fillId="18" borderId="10" xfId="60" applyFont="1" applyFill="1" applyBorder="1" applyAlignment="1" applyProtection="1">
      <alignment horizontal="center"/>
      <protection/>
    </xf>
    <xf numFmtId="0" fontId="6" fillId="0" borderId="10" xfId="60" applyFont="1" applyFill="1" applyBorder="1" applyAlignment="1" applyProtection="1">
      <alignment wrapText="1"/>
      <protection/>
    </xf>
    <xf numFmtId="177" fontId="6" fillId="18" borderId="10" xfId="60" applyNumberFormat="1" applyFont="1" applyFill="1" applyBorder="1" applyAlignment="1" applyProtection="1">
      <alignment/>
      <protection/>
    </xf>
    <xf numFmtId="177" fontId="6" fillId="18" borderId="10" xfId="60" applyNumberFormat="1" applyFont="1" applyFill="1" applyBorder="1" applyAlignment="1" applyProtection="1">
      <alignment horizontal="right"/>
      <protection/>
    </xf>
    <xf numFmtId="0" fontId="4" fillId="18" borderId="10" xfId="60" applyFont="1" applyFill="1" applyBorder="1" applyAlignment="1" applyProtection="1">
      <alignment horizontal="center"/>
      <protection/>
    </xf>
    <xf numFmtId="0" fontId="4" fillId="0" borderId="10" xfId="60" applyFont="1" applyFill="1" applyBorder="1" applyAlignment="1" applyProtection="1">
      <alignment wrapText="1"/>
      <protection/>
    </xf>
    <xf numFmtId="177" fontId="4" fillId="18" borderId="10" xfId="60" applyNumberFormat="1" applyFont="1" applyFill="1" applyBorder="1" applyAlignment="1" applyProtection="1">
      <alignment/>
      <protection/>
    </xf>
    <xf numFmtId="177" fontId="4" fillId="18" borderId="10" xfId="60" applyNumberFormat="1" applyFont="1" applyFill="1" applyBorder="1" applyAlignment="1" applyProtection="1">
      <alignment horizontal="right"/>
      <protection/>
    </xf>
    <xf numFmtId="0" fontId="4" fillId="18" borderId="10" xfId="60" applyFont="1" applyFill="1" applyBorder="1" applyAlignment="1" applyProtection="1">
      <alignment horizontal="center"/>
      <protection/>
    </xf>
    <xf numFmtId="0" fontId="4" fillId="15" borderId="10" xfId="60" applyFont="1" applyFill="1" applyBorder="1" applyAlignment="1" applyProtection="1">
      <alignment wrapText="1"/>
      <protection/>
    </xf>
    <xf numFmtId="177" fontId="4" fillId="7" borderId="10" xfId="60" applyNumberFormat="1" applyFont="1" applyFill="1" applyBorder="1" applyProtection="1">
      <alignment/>
      <protection locked="0"/>
    </xf>
    <xf numFmtId="49" fontId="33" fillId="0" borderId="0" xfId="57" applyNumberFormat="1" applyFont="1" applyBorder="1" applyAlignment="1" applyProtection="1">
      <alignment/>
      <protection/>
    </xf>
    <xf numFmtId="174" fontId="4" fillId="14" borderId="0" xfId="59" applyNumberFormat="1" applyFont="1" applyFill="1" applyBorder="1" applyAlignment="1" applyProtection="1">
      <alignment wrapText="1"/>
      <protection locked="0"/>
    </xf>
    <xf numFmtId="180" fontId="4" fillId="0" borderId="0" xfId="71" applyNumberFormat="1" applyFont="1" applyFill="1" applyAlignment="1" applyProtection="1">
      <alignment/>
      <protection locked="0"/>
    </xf>
    <xf numFmtId="0" fontId="5" fillId="18" borderId="14" xfId="60" applyFont="1" applyFill="1" applyBorder="1" applyAlignment="1" applyProtection="1">
      <alignment horizontal="left" wrapText="1"/>
      <protection/>
    </xf>
    <xf numFmtId="177" fontId="5" fillId="18" borderId="10" xfId="71" applyNumberFormat="1" applyFont="1" applyFill="1" applyBorder="1" applyAlignment="1" applyProtection="1">
      <alignment horizontal="right" wrapText="1"/>
      <protection/>
    </xf>
    <xf numFmtId="177" fontId="5" fillId="18" borderId="14" xfId="71" applyNumberFormat="1" applyFont="1" applyFill="1" applyBorder="1" applyAlignment="1" applyProtection="1">
      <alignment horizontal="right" wrapText="1"/>
      <protection/>
    </xf>
    <xf numFmtId="1" fontId="4" fillId="0" borderId="0" xfId="59" applyNumberFormat="1" applyFont="1" applyFill="1" applyProtection="1">
      <alignment/>
      <protection/>
    </xf>
    <xf numFmtId="180" fontId="4" fillId="0" borderId="0" xfId="71" applyNumberFormat="1" applyFont="1" applyFill="1" applyAlignment="1" applyProtection="1">
      <alignment/>
      <protection/>
    </xf>
    <xf numFmtId="173" fontId="4" fillId="0" borderId="0" xfId="59" applyNumberFormat="1" applyFont="1" applyFill="1" applyProtection="1">
      <alignment/>
      <protection/>
    </xf>
    <xf numFmtId="2" fontId="4" fillId="0" borderId="0" xfId="59" applyNumberFormat="1" applyFont="1" applyFill="1" applyProtection="1">
      <alignment/>
      <protection/>
    </xf>
    <xf numFmtId="0" fontId="4" fillId="18" borderId="10" xfId="60" applyFont="1" applyFill="1" applyBorder="1" applyAlignment="1" applyProtection="1">
      <alignment horizontal="center" vertical="top" wrapText="1"/>
      <protection/>
    </xf>
    <xf numFmtId="0" fontId="5" fillId="18" borderId="10" xfId="60" applyFont="1" applyFill="1" applyBorder="1" applyAlignment="1" applyProtection="1">
      <alignment horizontal="left" wrapText="1"/>
      <protection/>
    </xf>
    <xf numFmtId="177" fontId="4" fillId="18" borderId="10" xfId="60" applyNumberFormat="1" applyFont="1" applyFill="1" applyBorder="1" applyAlignment="1" applyProtection="1">
      <alignment horizontal="right" wrapText="1"/>
      <protection/>
    </xf>
    <xf numFmtId="49" fontId="5" fillId="18" borderId="10" xfId="60" applyNumberFormat="1" applyFont="1" applyFill="1" applyBorder="1" applyAlignment="1" applyProtection="1">
      <alignment horizontal="center"/>
      <protection/>
    </xf>
    <xf numFmtId="177" fontId="5" fillId="18" borderId="10" xfId="60" applyNumberFormat="1" applyFont="1" applyFill="1" applyBorder="1" applyAlignment="1" applyProtection="1">
      <alignment horizontal="right" wrapText="1"/>
      <protection/>
    </xf>
    <xf numFmtId="177" fontId="5" fillId="18" borderId="14" xfId="71" applyNumberFormat="1" applyFont="1" applyFill="1" applyBorder="1" applyAlignment="1" applyProtection="1">
      <alignment horizontal="right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59" applyFont="1" applyFill="1" applyProtection="1">
      <alignment/>
      <protection/>
    </xf>
    <xf numFmtId="175" fontId="4" fillId="0" borderId="10" xfId="58" applyNumberFormat="1" applyFont="1" applyFill="1" applyBorder="1" applyAlignment="1" applyProtection="1">
      <alignment wrapText="1"/>
      <protection/>
    </xf>
    <xf numFmtId="177" fontId="4" fillId="7" borderId="10" xfId="60" applyNumberFormat="1" applyFont="1" applyFill="1" applyBorder="1" applyAlignment="1" applyProtection="1">
      <alignment horizontal="right" wrapText="1"/>
      <protection locked="0"/>
    </xf>
    <xf numFmtId="175" fontId="4" fillId="0" borderId="10" xfId="58" applyNumberFormat="1" applyFont="1" applyFill="1" applyBorder="1" applyAlignment="1" applyProtection="1">
      <alignment horizontal="left" wrapText="1"/>
      <protection/>
    </xf>
    <xf numFmtId="1" fontId="4" fillId="0" borderId="0" xfId="59" applyNumberFormat="1" applyFont="1" applyFill="1" applyBorder="1" applyProtection="1">
      <alignment/>
      <protection locked="0"/>
    </xf>
    <xf numFmtId="1" fontId="5" fillId="0" borderId="0" xfId="59" applyNumberFormat="1" applyFont="1" applyFill="1" applyBorder="1" applyProtection="1">
      <alignment/>
      <protection locked="0"/>
    </xf>
    <xf numFmtId="49" fontId="4" fillId="15" borderId="10" xfId="60" applyNumberFormat="1" applyFont="1" applyFill="1" applyBorder="1" applyAlignment="1" applyProtection="1">
      <alignment horizontal="center"/>
      <protection/>
    </xf>
    <xf numFmtId="0" fontId="5" fillId="18" borderId="10" xfId="60" applyFont="1" applyFill="1" applyBorder="1" applyAlignment="1" applyProtection="1">
      <alignment horizontal="center" vertical="top" wrapText="1"/>
      <protection/>
    </xf>
    <xf numFmtId="0" fontId="4" fillId="15" borderId="10" xfId="60" applyFont="1" applyFill="1" applyBorder="1" applyAlignment="1" applyProtection="1">
      <alignment horizontal="center" vertical="top" wrapText="1"/>
      <protection/>
    </xf>
    <xf numFmtId="0" fontId="5" fillId="18" borderId="10" xfId="60" applyFont="1" applyFill="1" applyBorder="1" applyAlignment="1" applyProtection="1">
      <alignment/>
      <protection/>
    </xf>
    <xf numFmtId="0" fontId="4" fillId="15" borderId="10" xfId="60" applyFont="1" applyFill="1" applyBorder="1" applyAlignment="1" applyProtection="1">
      <alignment horizontal="center"/>
      <protection/>
    </xf>
    <xf numFmtId="0" fontId="4" fillId="15" borderId="12" xfId="60" applyFont="1" applyFill="1" applyBorder="1" applyAlignment="1" applyProtection="1">
      <alignment horizontal="center"/>
      <protection/>
    </xf>
    <xf numFmtId="175" fontId="4" fillId="0" borderId="12" xfId="58" applyNumberFormat="1" applyFont="1" applyFill="1" applyBorder="1" applyAlignment="1" applyProtection="1">
      <alignment wrapText="1"/>
      <protection/>
    </xf>
    <xf numFmtId="177" fontId="5" fillId="0" borderId="15" xfId="59" applyNumberFormat="1" applyFont="1" applyFill="1" applyBorder="1" applyProtection="1">
      <alignment/>
      <protection/>
    </xf>
    <xf numFmtId="1" fontId="5" fillId="0" borderId="0" xfId="59" applyNumberFormat="1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1" fontId="4" fillId="0" borderId="0" xfId="59" applyNumberFormat="1" applyFont="1" applyFill="1" applyProtection="1">
      <alignment/>
      <protection locked="0"/>
    </xf>
    <xf numFmtId="1" fontId="4" fillId="0" borderId="0" xfId="59" applyNumberFormat="1" applyFont="1" applyFill="1" applyAlignment="1" applyProtection="1">
      <alignment horizontal="right"/>
      <protection locked="0"/>
    </xf>
    <xf numFmtId="172" fontId="4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center"/>
      <protection locked="0"/>
    </xf>
    <xf numFmtId="174" fontId="4" fillId="15" borderId="0" xfId="59" applyNumberFormat="1" applyFont="1" applyFill="1" applyProtection="1">
      <alignment/>
      <protection/>
    </xf>
    <xf numFmtId="177" fontId="7" fillId="18" borderId="10" xfId="59" applyNumberFormat="1" applyFont="1" applyFill="1" applyBorder="1" applyProtection="1">
      <alignment/>
      <protection locked="0"/>
    </xf>
    <xf numFmtId="173" fontId="29" fillId="0" borderId="0" xfId="59" applyNumberFormat="1" applyFont="1" applyFill="1" applyAlignment="1" applyProtection="1">
      <alignment horizontal="right"/>
      <protection/>
    </xf>
    <xf numFmtId="172" fontId="4" fillId="0" borderId="0" xfId="59" applyNumberFormat="1" applyFont="1" applyFill="1" applyAlignment="1" applyProtection="1">
      <alignment horizontal="left"/>
      <protection/>
    </xf>
    <xf numFmtId="0" fontId="5" fillId="0" borderId="12" xfId="59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5" fillId="15" borderId="10" xfId="59" applyNumberFormat="1" applyFont="1" applyFill="1" applyBorder="1" applyAlignment="1" applyProtection="1">
      <alignment horizontal="center" wrapText="1"/>
      <protection/>
    </xf>
    <xf numFmtId="173" fontId="5" fillId="15" borderId="10" xfId="59" applyNumberFormat="1" applyFont="1" applyFill="1" applyBorder="1" applyAlignment="1" applyProtection="1">
      <alignment horizontal="center" wrapText="1"/>
      <protection/>
    </xf>
    <xf numFmtId="172" fontId="5" fillId="15" borderId="12" xfId="0" applyNumberFormat="1" applyFont="1" applyFill="1" applyBorder="1" applyAlignment="1" applyProtection="1">
      <alignment horizontal="center" wrapText="1"/>
      <protection/>
    </xf>
    <xf numFmtId="172" fontId="5" fillId="15" borderId="13" xfId="0" applyNumberFormat="1" applyFont="1" applyFill="1" applyBorder="1" applyAlignment="1" applyProtection="1">
      <alignment horizontal="center" wrapText="1"/>
      <protection/>
    </xf>
    <xf numFmtId="172" fontId="5" fillId="15" borderId="14" xfId="0" applyNumberFormat="1" applyFont="1" applyFill="1" applyBorder="1" applyAlignment="1" applyProtection="1">
      <alignment horizontal="center" wrapText="1"/>
      <protection/>
    </xf>
    <xf numFmtId="173" fontId="5" fillId="15" borderId="12" xfId="59" applyNumberFormat="1" applyFont="1" applyFill="1" applyBorder="1" applyAlignment="1" applyProtection="1">
      <alignment horizontal="center" wrapText="1"/>
      <protection/>
    </xf>
    <xf numFmtId="173" fontId="5" fillId="15" borderId="13" xfId="59" applyNumberFormat="1" applyFont="1" applyFill="1" applyBorder="1" applyAlignment="1" applyProtection="1">
      <alignment horizontal="center" wrapText="1"/>
      <protection/>
    </xf>
    <xf numFmtId="173" fontId="5" fillId="15" borderId="14" xfId="59" applyNumberFormat="1" applyFont="1" applyFill="1" applyBorder="1" applyAlignment="1" applyProtection="1">
      <alignment horizontal="center" wrapText="1"/>
      <protection/>
    </xf>
    <xf numFmtId="172" fontId="5" fillId="15" borderId="10" xfId="59" applyNumberFormat="1" applyFont="1" applyFill="1" applyBorder="1" applyAlignment="1" applyProtection="1">
      <alignment horizontal="center" wrapText="1"/>
      <protection/>
    </xf>
    <xf numFmtId="0" fontId="5" fillId="15" borderId="12" xfId="59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5" fillId="15" borderId="10" xfId="0" applyNumberFormat="1" applyFont="1" applyFill="1" applyBorder="1" applyAlignment="1" applyProtection="1">
      <alignment horizontal="center" wrapText="1"/>
      <protection/>
    </xf>
    <xf numFmtId="0" fontId="4" fillId="0" borderId="0" xfId="59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172" fontId="5" fillId="15" borderId="10" xfId="59" applyNumberFormat="1" applyFont="1" applyFill="1" applyBorder="1" applyAlignment="1" applyProtection="1">
      <alignment horizontal="center"/>
      <protection/>
    </xf>
    <xf numFmtId="0" fontId="5" fillId="0" borderId="19" xfId="59" applyFont="1" applyFill="1" applyBorder="1" applyAlignment="1" applyProtection="1">
      <alignment horizontal="center"/>
      <protection/>
    </xf>
    <xf numFmtId="0" fontId="34" fillId="0" borderId="15" xfId="0" applyFont="1" applyBorder="1" applyAlignment="1" applyProtection="1">
      <alignment horizontal="center"/>
      <protection/>
    </xf>
    <xf numFmtId="0" fontId="5" fillId="15" borderId="10" xfId="59" applyFont="1" applyFill="1" applyBorder="1" applyAlignment="1" applyProtection="1">
      <alignment horizontal="center"/>
      <protection locked="0"/>
    </xf>
    <xf numFmtId="0" fontId="30" fillId="14" borderId="0" xfId="59" applyFont="1" applyFill="1" applyAlignment="1" applyProtection="1">
      <alignment horizontal="center"/>
      <protection/>
    </xf>
    <xf numFmtId="0" fontId="31" fillId="14" borderId="0" xfId="0" applyFont="1" applyFill="1" applyAlignment="1" applyProtection="1">
      <alignment/>
      <protection/>
    </xf>
    <xf numFmtId="1" fontId="5" fillId="15" borderId="10" xfId="59" applyNumberFormat="1" applyFont="1" applyFill="1" applyBorder="1" applyAlignment="1" applyProtection="1">
      <alignment horizontal="center" wrapText="1"/>
      <protection locked="0"/>
    </xf>
    <xf numFmtId="0" fontId="26" fillId="15" borderId="10" xfId="0" applyFont="1" applyFill="1" applyBorder="1" applyAlignment="1" applyProtection="1">
      <alignment horizontal="center"/>
      <protection locked="0"/>
    </xf>
    <xf numFmtId="172" fontId="5" fillId="15" borderId="10" xfId="0" applyNumberFormat="1" applyFont="1" applyFill="1" applyBorder="1" applyAlignment="1" applyProtection="1">
      <alignment horizontal="center" wrapText="1"/>
      <protection locked="0"/>
    </xf>
    <xf numFmtId="173" fontId="5" fillId="15" borderId="12" xfId="0" applyNumberFormat="1" applyFont="1" applyFill="1" applyBorder="1" applyAlignment="1" applyProtection="1">
      <alignment horizontal="center" wrapText="1"/>
      <protection locked="0"/>
    </xf>
    <xf numFmtId="173" fontId="5" fillId="15" borderId="13" xfId="0" applyNumberFormat="1" applyFont="1" applyFill="1" applyBorder="1" applyAlignment="1" applyProtection="1">
      <alignment horizontal="center" wrapText="1"/>
      <protection locked="0"/>
    </xf>
    <xf numFmtId="173" fontId="5" fillId="15" borderId="14" xfId="0" applyNumberFormat="1" applyFont="1" applyFill="1" applyBorder="1" applyAlignment="1" applyProtection="1">
      <alignment horizontal="center" wrapText="1"/>
      <protection locked="0"/>
    </xf>
    <xf numFmtId="172" fontId="5" fillId="15" borderId="10" xfId="59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/>
    </xf>
    <xf numFmtId="0" fontId="36" fillId="0" borderId="0" xfId="0" applyFont="1" applyAlignment="1">
      <alignment horizontal="center"/>
    </xf>
    <xf numFmtId="0" fontId="5" fillId="0" borderId="0" xfId="59" applyFont="1" applyFill="1" applyAlignment="1" applyProtection="1">
      <alignment horizontal="center" wrapText="1"/>
      <protection/>
    </xf>
    <xf numFmtId="0" fontId="34" fillId="0" borderId="0" xfId="0" applyFont="1" applyAlignment="1">
      <alignment horizontal="center" wrapText="1"/>
    </xf>
    <xf numFmtId="0" fontId="5" fillId="0" borderId="0" xfId="60" applyFont="1" applyFill="1" applyAlignment="1" applyProtection="1">
      <alignment horizontal="center" wrapText="1"/>
      <protection/>
    </xf>
    <xf numFmtId="0" fontId="36" fillId="0" borderId="0" xfId="0" applyFont="1" applyAlignment="1">
      <alignment horizontal="center" wrapText="1"/>
    </xf>
    <xf numFmtId="0" fontId="5" fillId="0" borderId="0" xfId="60" applyFont="1" applyFill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tmp" xfId="58"/>
    <cellStyle name="Обычный_Приложение № 2 к проекту бюджета" xfId="59"/>
    <cellStyle name="Обычный_Функциональная структура расходов бюджета на 2005 год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8"/>
  <sheetViews>
    <sheetView tabSelected="1" view="pageBreakPreview" zoomScale="75" zoomScaleNormal="50" zoomScaleSheetLayoutView="75" zoomScalePageLayoutView="0" workbookViewId="0" topLeftCell="A208">
      <selection activeCell="AE186" sqref="AE186"/>
    </sheetView>
  </sheetViews>
  <sheetFormatPr defaultColWidth="8.875" defaultRowHeight="12.75"/>
  <cols>
    <col min="1" max="1" width="31.25390625" style="185" customWidth="1"/>
    <col min="2" max="2" width="63.125" style="21" customWidth="1"/>
    <col min="3" max="3" width="19.00390625" style="184" customWidth="1"/>
    <col min="4" max="4" width="20.00390625" style="184" customWidth="1"/>
    <col min="5" max="5" width="14.875" style="183" customWidth="1"/>
    <col min="6" max="6" width="6.125" style="20" hidden="1" customWidth="1"/>
    <col min="7" max="7" width="10.75390625" style="20" hidden="1" customWidth="1"/>
    <col min="8" max="8" width="17.00390625" style="20" hidden="1" customWidth="1"/>
    <col min="9" max="9" width="16.875" style="20" hidden="1" customWidth="1"/>
    <col min="10" max="10" width="8.875" style="20" hidden="1" customWidth="1"/>
    <col min="11" max="11" width="14.00390625" style="20" hidden="1" customWidth="1"/>
    <col min="12" max="12" width="16.25390625" style="20" hidden="1" customWidth="1"/>
    <col min="13" max="13" width="14.00390625" style="20" hidden="1" customWidth="1"/>
    <col min="14" max="14" width="14.875" style="20" hidden="1" customWidth="1"/>
    <col min="15" max="17" width="8.875" style="20" hidden="1" customWidth="1"/>
    <col min="18" max="18" width="14.125" style="20" hidden="1" customWidth="1"/>
    <col min="19" max="28" width="8.875" style="20" hidden="1" customWidth="1"/>
    <col min="29" max="37" width="8.875" style="20" customWidth="1"/>
    <col min="38" max="16384" width="8.875" style="20" customWidth="1"/>
  </cols>
  <sheetData>
    <row r="1" spans="1:5" ht="18.75" customHeight="1" hidden="1">
      <c r="A1" s="25"/>
      <c r="B1" s="2"/>
      <c r="C1" s="1"/>
      <c r="D1" s="1"/>
      <c r="E1" s="1"/>
    </row>
    <row r="2" spans="1:5" ht="30.75" hidden="1">
      <c r="A2" s="213"/>
      <c r="B2" s="214"/>
      <c r="C2" s="27"/>
      <c r="D2" s="27"/>
      <c r="E2" s="26"/>
    </row>
    <row r="3" spans="1:5" ht="18.75" hidden="1">
      <c r="A3" s="25"/>
      <c r="B3" s="2"/>
      <c r="C3" s="27"/>
      <c r="D3" s="27"/>
      <c r="E3" s="26"/>
    </row>
    <row r="4" spans="1:5" ht="2.25" customHeight="1">
      <c r="A4" s="222"/>
      <c r="B4" s="223"/>
      <c r="C4" s="223"/>
      <c r="D4" s="223"/>
      <c r="E4" s="26"/>
    </row>
    <row r="5" spans="1:5" ht="20.25" hidden="1">
      <c r="A5" s="25"/>
      <c r="B5" s="28"/>
      <c r="C5" s="29"/>
      <c r="D5" s="29"/>
      <c r="E5" s="30"/>
    </row>
    <row r="6" spans="1:5" ht="2.25" customHeight="1">
      <c r="A6" s="25"/>
      <c r="B6" s="28"/>
      <c r="C6" s="29"/>
      <c r="D6" s="29"/>
      <c r="E6" s="30"/>
    </row>
    <row r="7" spans="1:5" ht="42" customHeight="1">
      <c r="A7" s="224" t="s">
        <v>384</v>
      </c>
      <c r="B7" s="225"/>
      <c r="C7" s="225"/>
      <c r="D7" s="225"/>
      <c r="E7" s="31"/>
    </row>
    <row r="8" spans="1:5" ht="18.75">
      <c r="A8" s="25"/>
      <c r="B8" s="32"/>
      <c r="C8" s="33"/>
      <c r="D8" s="33"/>
      <c r="E8" s="34"/>
    </row>
    <row r="9" spans="1:14" s="22" customFormat="1" ht="14.25" customHeight="1" hidden="1">
      <c r="A9" s="35"/>
      <c r="B9" s="36"/>
      <c r="C9" s="209"/>
      <c r="D9" s="209"/>
      <c r="E9" s="209"/>
      <c r="K9" s="212" t="s">
        <v>319</v>
      </c>
      <c r="L9" s="212"/>
      <c r="M9" s="212"/>
      <c r="N9" s="212"/>
    </row>
    <row r="10" spans="1:14" s="22" customFormat="1" ht="12.75" customHeight="1">
      <c r="A10" s="35"/>
      <c r="B10" s="36"/>
      <c r="C10" s="202" t="s">
        <v>25</v>
      </c>
      <c r="D10" s="202"/>
      <c r="E10" s="194" t="s">
        <v>320</v>
      </c>
      <c r="K10" s="212"/>
      <c r="L10" s="212"/>
      <c r="M10" s="212"/>
      <c r="N10" s="212"/>
    </row>
    <row r="11" spans="1:14" s="22" customFormat="1" ht="0.75" customHeight="1">
      <c r="A11" s="37"/>
      <c r="B11" s="38"/>
      <c r="C11" s="202"/>
      <c r="D11" s="202"/>
      <c r="E11" s="194"/>
      <c r="K11" s="212"/>
      <c r="L11" s="212"/>
      <c r="M11" s="212"/>
      <c r="N11" s="212"/>
    </row>
    <row r="12" spans="1:14" s="22" customFormat="1" ht="0.75" customHeight="1">
      <c r="A12" s="37"/>
      <c r="B12" s="38"/>
      <c r="C12" s="202"/>
      <c r="D12" s="202"/>
      <c r="E12" s="194"/>
      <c r="K12" s="212"/>
      <c r="L12" s="212"/>
      <c r="M12" s="212"/>
      <c r="N12" s="212"/>
    </row>
    <row r="13" spans="1:14" s="22" customFormat="1" ht="6.75" customHeight="1">
      <c r="A13" s="37"/>
      <c r="B13" s="38"/>
      <c r="C13" s="202"/>
      <c r="D13" s="202"/>
      <c r="E13" s="194"/>
      <c r="K13" s="212"/>
      <c r="L13" s="212"/>
      <c r="M13" s="212"/>
      <c r="N13" s="212"/>
    </row>
    <row r="14" spans="1:14" s="22" customFormat="1" ht="18" customHeight="1">
      <c r="A14" s="39" t="s">
        <v>321</v>
      </c>
      <c r="B14" s="38" t="s">
        <v>322</v>
      </c>
      <c r="C14" s="206" t="s">
        <v>323</v>
      </c>
      <c r="D14" s="195" t="s">
        <v>57</v>
      </c>
      <c r="E14" s="194"/>
      <c r="K14" s="217" t="s">
        <v>324</v>
      </c>
      <c r="L14" s="218" t="s">
        <v>325</v>
      </c>
      <c r="M14" s="221" t="s">
        <v>326</v>
      </c>
      <c r="N14" s="215" t="s">
        <v>327</v>
      </c>
    </row>
    <row r="15" spans="1:14" s="22" customFormat="1" ht="18.75" hidden="1">
      <c r="A15" s="39"/>
      <c r="B15" s="38"/>
      <c r="C15" s="206"/>
      <c r="D15" s="195"/>
      <c r="E15" s="194"/>
      <c r="K15" s="217"/>
      <c r="L15" s="219"/>
      <c r="M15" s="221"/>
      <c r="N15" s="216"/>
    </row>
    <row r="16" spans="1:14" s="22" customFormat="1" ht="0.75" customHeight="1">
      <c r="A16" s="39"/>
      <c r="B16" s="38"/>
      <c r="C16" s="206"/>
      <c r="D16" s="195"/>
      <c r="E16" s="194"/>
      <c r="K16" s="217"/>
      <c r="L16" s="219"/>
      <c r="M16" s="221"/>
      <c r="N16" s="216"/>
    </row>
    <row r="17" spans="1:14" s="22" customFormat="1" ht="0.75" customHeight="1">
      <c r="A17" s="39"/>
      <c r="B17" s="38"/>
      <c r="C17" s="206"/>
      <c r="D17" s="195"/>
      <c r="E17" s="194"/>
      <c r="K17" s="217"/>
      <c r="L17" s="219"/>
      <c r="M17" s="221"/>
      <c r="N17" s="216"/>
    </row>
    <row r="18" spans="1:14" s="22" customFormat="1" ht="44.25" customHeight="1">
      <c r="A18" s="40"/>
      <c r="B18" s="41"/>
      <c r="C18" s="206"/>
      <c r="D18" s="195"/>
      <c r="E18" s="194"/>
      <c r="K18" s="217"/>
      <c r="L18" s="220"/>
      <c r="M18" s="221"/>
      <c r="N18" s="216"/>
    </row>
    <row r="19" spans="1:14" s="23" customFormat="1" ht="18.75">
      <c r="A19" s="42" t="s">
        <v>163</v>
      </c>
      <c r="B19" s="43" t="s">
        <v>263</v>
      </c>
      <c r="C19" s="44">
        <f>SUM(C20:C45)</f>
        <v>3638.2</v>
      </c>
      <c r="D19" s="44">
        <f>SUM(D20:D45)</f>
        <v>3697.12983</v>
      </c>
      <c r="E19" s="45">
        <f>D19/C19*100</f>
        <v>101.61975235006322</v>
      </c>
      <c r="K19" s="46" t="e">
        <f>L19</f>
        <v>#REF!</v>
      </c>
      <c r="L19" s="46" t="e">
        <f>#REF!+#REF!+#REF!+C19+#REF!+#REF!+#REF!+#REF!+#REF!+#REF!+#REF!+#REF!</f>
        <v>#REF!</v>
      </c>
      <c r="M19" s="46" t="e">
        <f>#REF!+#REF!+#REF!+D19+#REF!+#REF!+#REF!+#REF!+#REF!+#REF!+#REF!+#REF!</f>
        <v>#REF!</v>
      </c>
      <c r="N19" s="47" t="e">
        <f>M19/L19*100</f>
        <v>#REF!</v>
      </c>
    </row>
    <row r="20" spans="1:14" s="23" customFormat="1" ht="75" customHeight="1" hidden="1">
      <c r="A20" s="4" t="s">
        <v>328</v>
      </c>
      <c r="B20" s="14" t="s">
        <v>329</v>
      </c>
      <c r="C20" s="48"/>
      <c r="D20" s="48"/>
      <c r="E20" s="45" t="e">
        <f aca="true" t="shared" si="0" ref="E20:E82">D20/C20*100</f>
        <v>#DIV/0!</v>
      </c>
      <c r="K20" s="46" t="e">
        <f aca="true" t="shared" si="1" ref="K20:K84">L20</f>
        <v>#REF!</v>
      </c>
      <c r="L20" s="46" t="e">
        <f>#REF!+#REF!+#REF!+C20+#REF!+#REF!+#REF!+#REF!+#REF!+#REF!+#REF!+#REF!</f>
        <v>#REF!</v>
      </c>
      <c r="M20" s="46" t="e">
        <f>#REF!+#REF!+#REF!+D20+#REF!+#REF!+#REF!+#REF!+#REF!+#REF!+#REF!+#REF!</f>
        <v>#REF!</v>
      </c>
      <c r="N20" s="47" t="e">
        <f aca="true" t="shared" si="2" ref="N20:N84">M20/L20*100</f>
        <v>#REF!</v>
      </c>
    </row>
    <row r="21" spans="1:14" s="23" customFormat="1" ht="21" customHeight="1">
      <c r="A21" s="4" t="s">
        <v>164</v>
      </c>
      <c r="B21" s="14" t="s">
        <v>165</v>
      </c>
      <c r="C21" s="48">
        <v>572</v>
      </c>
      <c r="D21" s="48">
        <v>572</v>
      </c>
      <c r="E21" s="45">
        <f t="shared" si="0"/>
        <v>100</v>
      </c>
      <c r="K21" s="46" t="e">
        <f t="shared" si="1"/>
        <v>#REF!</v>
      </c>
      <c r="L21" s="46" t="e">
        <f>#REF!+#REF!+#REF!+C21+#REF!+#REF!+#REF!+#REF!+#REF!+#REF!+#REF!+#REF!</f>
        <v>#REF!</v>
      </c>
      <c r="M21" s="46" t="e">
        <f>#REF!+#REF!+#REF!+D21+#REF!+#REF!+#REF!+#REF!+#REF!+#REF!+#REF!+#REF!</f>
        <v>#REF!</v>
      </c>
      <c r="N21" s="47" t="e">
        <f t="shared" si="2"/>
        <v>#REF!</v>
      </c>
    </row>
    <row r="22" spans="1:14" s="23" customFormat="1" ht="98.25" customHeight="1">
      <c r="A22" s="8" t="s">
        <v>276</v>
      </c>
      <c r="B22" s="13" t="s">
        <v>296</v>
      </c>
      <c r="C22" s="48">
        <v>1089.7</v>
      </c>
      <c r="D22" s="48">
        <v>1089.7</v>
      </c>
      <c r="E22" s="45">
        <f t="shared" si="0"/>
        <v>100</v>
      </c>
      <c r="K22" s="46" t="e">
        <f t="shared" si="1"/>
        <v>#REF!</v>
      </c>
      <c r="L22" s="46" t="e">
        <f>#REF!+#REF!+#REF!+C22+#REF!+#REF!+#REF!+#REF!+#REF!+#REF!+#REF!+#REF!</f>
        <v>#REF!</v>
      </c>
      <c r="M22" s="46" t="e">
        <f>#REF!+#REF!+#REF!+D22+#REF!+#REF!+#REF!+#REF!+#REF!+#REF!+#REF!+#REF!</f>
        <v>#REF!</v>
      </c>
      <c r="N22" s="47" t="e">
        <f t="shared" si="2"/>
        <v>#REF!</v>
      </c>
    </row>
    <row r="23" spans="1:14" s="52" customFormat="1" ht="41.25" customHeight="1" hidden="1">
      <c r="A23" s="49" t="s">
        <v>289</v>
      </c>
      <c r="B23" s="50" t="s">
        <v>290</v>
      </c>
      <c r="C23" s="51"/>
      <c r="D23" s="51"/>
      <c r="E23" s="45" t="e">
        <f t="shared" si="0"/>
        <v>#DIV/0!</v>
      </c>
      <c r="K23" s="53"/>
      <c r="L23" s="53"/>
      <c r="M23" s="53"/>
      <c r="N23" s="54"/>
    </row>
    <row r="24" spans="1:14" s="23" customFormat="1" ht="42" customHeight="1" hidden="1">
      <c r="A24" s="4" t="s">
        <v>166</v>
      </c>
      <c r="B24" s="14" t="s">
        <v>167</v>
      </c>
      <c r="C24" s="48"/>
      <c r="D24" s="48"/>
      <c r="E24" s="45" t="e">
        <f t="shared" si="0"/>
        <v>#DIV/0!</v>
      </c>
      <c r="K24" s="46" t="e">
        <f t="shared" si="1"/>
        <v>#REF!</v>
      </c>
      <c r="L24" s="46" t="e">
        <f>#REF!+#REF!+#REF!+C24+#REF!+#REF!+#REF!+#REF!+#REF!+#REF!+#REF!+#REF!</f>
        <v>#REF!</v>
      </c>
      <c r="M24" s="46" t="e">
        <f>#REF!+#REF!+#REF!+D24+#REF!+#REF!+#REF!+#REF!+#REF!+#REF!+#REF!+#REF!</f>
        <v>#REF!</v>
      </c>
      <c r="N24" s="47" t="e">
        <f t="shared" si="2"/>
        <v>#REF!</v>
      </c>
    </row>
    <row r="25" spans="1:14" s="23" customFormat="1" ht="21" customHeight="1" hidden="1">
      <c r="A25" s="4" t="s">
        <v>264</v>
      </c>
      <c r="B25" s="14" t="s">
        <v>168</v>
      </c>
      <c r="C25" s="48"/>
      <c r="D25" s="48"/>
      <c r="E25" s="45" t="e">
        <f t="shared" si="0"/>
        <v>#DIV/0!</v>
      </c>
      <c r="K25" s="46" t="e">
        <f t="shared" si="1"/>
        <v>#REF!</v>
      </c>
      <c r="L25" s="46" t="e">
        <f>#REF!+#REF!+#REF!+C25+#REF!+#REF!+#REF!+#REF!+#REF!+#REF!+#REF!+#REF!</f>
        <v>#REF!</v>
      </c>
      <c r="M25" s="46" t="e">
        <f>#REF!+#REF!+#REF!+D25+#REF!+#REF!+#REF!+#REF!+#REF!+#REF!+#REF!+#REF!</f>
        <v>#REF!</v>
      </c>
      <c r="N25" s="47" t="e">
        <f t="shared" si="2"/>
        <v>#REF!</v>
      </c>
    </row>
    <row r="26" spans="1:14" s="23" customFormat="1" ht="42" customHeight="1" hidden="1">
      <c r="A26" s="4" t="s">
        <v>266</v>
      </c>
      <c r="B26" s="14" t="s">
        <v>265</v>
      </c>
      <c r="C26" s="48"/>
      <c r="D26" s="48"/>
      <c r="E26" s="45" t="e">
        <f t="shared" si="0"/>
        <v>#DIV/0!</v>
      </c>
      <c r="K26" s="46" t="e">
        <f t="shared" si="1"/>
        <v>#REF!</v>
      </c>
      <c r="L26" s="46" t="e">
        <f>#REF!+#REF!+#REF!+C26+#REF!+#REF!+#REF!+#REF!+#REF!+#REF!+#REF!+#REF!</f>
        <v>#REF!</v>
      </c>
      <c r="M26" s="46" t="e">
        <f>#REF!+#REF!+#REF!+D26+#REF!+#REF!+#REF!+#REF!+#REF!+#REF!+#REF!+#REF!</f>
        <v>#REF!</v>
      </c>
      <c r="N26" s="47" t="e">
        <f t="shared" si="2"/>
        <v>#REF!</v>
      </c>
    </row>
    <row r="27" spans="1:14" s="23" customFormat="1" ht="21" customHeight="1">
      <c r="A27" s="4" t="s">
        <v>169</v>
      </c>
      <c r="B27" s="14" t="s">
        <v>170</v>
      </c>
      <c r="C27" s="48">
        <v>870</v>
      </c>
      <c r="D27" s="48">
        <v>870</v>
      </c>
      <c r="E27" s="45">
        <f t="shared" si="0"/>
        <v>100</v>
      </c>
      <c r="K27" s="46" t="e">
        <f t="shared" si="1"/>
        <v>#REF!</v>
      </c>
      <c r="L27" s="46" t="e">
        <f>#REF!+#REF!+#REF!+C27+#REF!+#REF!+#REF!+#REF!+#REF!+#REF!+#REF!+#REF!</f>
        <v>#REF!</v>
      </c>
      <c r="M27" s="46" t="e">
        <f>#REF!+#REF!+#REF!+D27+#REF!+#REF!+#REF!+#REF!+#REF!+#REF!+#REF!+#REF!</f>
        <v>#REF!</v>
      </c>
      <c r="N27" s="47" t="e">
        <f t="shared" si="2"/>
        <v>#REF!</v>
      </c>
    </row>
    <row r="28" spans="1:14" s="23" customFormat="1" ht="21" customHeight="1">
      <c r="A28" s="4" t="s">
        <v>171</v>
      </c>
      <c r="B28" s="14" t="s">
        <v>172</v>
      </c>
      <c r="C28" s="48">
        <v>1000</v>
      </c>
      <c r="D28" s="48">
        <v>1000</v>
      </c>
      <c r="E28" s="45">
        <f t="shared" si="0"/>
        <v>100</v>
      </c>
      <c r="K28" s="46" t="e">
        <f t="shared" si="1"/>
        <v>#REF!</v>
      </c>
      <c r="L28" s="46" t="e">
        <f>#REF!+#REF!+#REF!+C28+#REF!+#REF!+#REF!+#REF!+#REF!+#REF!+#REF!+#REF!</f>
        <v>#REF!</v>
      </c>
      <c r="M28" s="46" t="e">
        <f>#REF!+#REF!+#REF!+D28+#REF!+#REF!+#REF!+#REF!+#REF!+#REF!+#REF!+#REF!</f>
        <v>#REF!</v>
      </c>
      <c r="N28" s="47" t="e">
        <f t="shared" si="2"/>
        <v>#REF!</v>
      </c>
    </row>
    <row r="29" spans="1:14" s="23" customFormat="1" ht="21" customHeight="1" hidden="1">
      <c r="A29" s="5" t="s">
        <v>257</v>
      </c>
      <c r="B29" s="14" t="s">
        <v>288</v>
      </c>
      <c r="C29" s="48"/>
      <c r="D29" s="48"/>
      <c r="E29" s="45" t="e">
        <f t="shared" si="0"/>
        <v>#DIV/0!</v>
      </c>
      <c r="K29" s="46" t="e">
        <f t="shared" si="1"/>
        <v>#REF!</v>
      </c>
      <c r="L29" s="46" t="e">
        <f>#REF!+#REF!+#REF!+C29+#REF!+#REF!+#REF!+#REF!+#REF!+#REF!+#REF!+#REF!</f>
        <v>#REF!</v>
      </c>
      <c r="M29" s="46" t="e">
        <f>#REF!+#REF!+#REF!+D29+#REF!+#REF!+#REF!+#REF!+#REF!+#REF!+#REF!+#REF!</f>
        <v>#REF!</v>
      </c>
      <c r="N29" s="47" t="e">
        <f t="shared" si="2"/>
        <v>#REF!</v>
      </c>
    </row>
    <row r="30" spans="1:14" s="23" customFormat="1" ht="39.75" customHeight="1" hidden="1">
      <c r="A30" s="8" t="s">
        <v>173</v>
      </c>
      <c r="B30" s="14" t="s">
        <v>174</v>
      </c>
      <c r="C30" s="48"/>
      <c r="D30" s="48"/>
      <c r="E30" s="45" t="e">
        <f t="shared" si="0"/>
        <v>#DIV/0!</v>
      </c>
      <c r="K30" s="46" t="e">
        <f t="shared" si="1"/>
        <v>#REF!</v>
      </c>
      <c r="L30" s="46" t="e">
        <f>#REF!+#REF!+#REF!+C30+#REF!+#REF!+#REF!+#REF!+#REF!+#REF!+#REF!+#REF!</f>
        <v>#REF!</v>
      </c>
      <c r="M30" s="46" t="e">
        <f>#REF!+#REF!+#REF!+D30+#REF!+#REF!+#REF!+#REF!+#REF!+#REF!+#REF!+#REF!</f>
        <v>#REF!</v>
      </c>
      <c r="N30" s="47" t="e">
        <f t="shared" si="2"/>
        <v>#REF!</v>
      </c>
    </row>
    <row r="31" spans="1:14" s="23" customFormat="1" ht="113.25" customHeight="1" hidden="1">
      <c r="A31" s="8" t="s">
        <v>258</v>
      </c>
      <c r="B31" s="14" t="s">
        <v>259</v>
      </c>
      <c r="C31" s="48"/>
      <c r="D31" s="48"/>
      <c r="E31" s="45" t="e">
        <f t="shared" si="0"/>
        <v>#DIV/0!</v>
      </c>
      <c r="K31" s="46" t="e">
        <f t="shared" si="1"/>
        <v>#REF!</v>
      </c>
      <c r="L31" s="46" t="e">
        <f>#REF!+#REF!+#REF!+C31+#REF!+#REF!+#REF!+#REF!+#REF!+#REF!+#REF!+#REF!</f>
        <v>#REF!</v>
      </c>
      <c r="M31" s="46" t="e">
        <f>#REF!+#REF!+#REF!+D31+#REF!+#REF!+#REF!+#REF!+#REF!+#REF!+#REF!+#REF!</f>
        <v>#REF!</v>
      </c>
      <c r="N31" s="47" t="e">
        <f t="shared" si="2"/>
        <v>#REF!</v>
      </c>
    </row>
    <row r="32" spans="1:14" s="23" customFormat="1" ht="56.25" hidden="1">
      <c r="A32" s="55" t="s">
        <v>304</v>
      </c>
      <c r="B32" s="56" t="s">
        <v>305</v>
      </c>
      <c r="C32" s="48"/>
      <c r="D32" s="48"/>
      <c r="E32" s="45" t="e">
        <f t="shared" si="0"/>
        <v>#DIV/0!</v>
      </c>
      <c r="K32" s="46"/>
      <c r="L32" s="46"/>
      <c r="M32" s="46"/>
      <c r="N32" s="47"/>
    </row>
    <row r="33" spans="1:14" s="23" customFormat="1" ht="92.25" customHeight="1" hidden="1">
      <c r="A33" s="6" t="s">
        <v>175</v>
      </c>
      <c r="B33" s="15" t="s">
        <v>253</v>
      </c>
      <c r="C33" s="48"/>
      <c r="D33" s="48"/>
      <c r="E33" s="45" t="e">
        <f t="shared" si="0"/>
        <v>#DIV/0!</v>
      </c>
      <c r="K33" s="46" t="e">
        <f t="shared" si="1"/>
        <v>#REF!</v>
      </c>
      <c r="L33" s="46" t="e">
        <f>#REF!+#REF!+#REF!+C33+#REF!+#REF!+#REF!+#REF!+#REF!+#REF!+#REF!+#REF!</f>
        <v>#REF!</v>
      </c>
      <c r="M33" s="46" t="e">
        <f>#REF!+#REF!+#REF!+D33+#REF!+#REF!+#REF!+#REF!+#REF!+#REF!+#REF!+#REF!</f>
        <v>#REF!</v>
      </c>
      <c r="N33" s="47" t="e">
        <f t="shared" si="2"/>
        <v>#REF!</v>
      </c>
    </row>
    <row r="34" spans="1:14" s="23" customFormat="1" ht="131.25" hidden="1">
      <c r="A34" s="6" t="s">
        <v>143</v>
      </c>
      <c r="B34" s="15" t="s">
        <v>144</v>
      </c>
      <c r="C34" s="48"/>
      <c r="D34" s="48"/>
      <c r="E34" s="45" t="e">
        <f t="shared" si="0"/>
        <v>#DIV/0!</v>
      </c>
      <c r="K34" s="46"/>
      <c r="L34" s="46"/>
      <c r="M34" s="46"/>
      <c r="N34" s="47"/>
    </row>
    <row r="35" spans="1:14" s="23" customFormat="1" ht="131.25">
      <c r="A35" s="4" t="s">
        <v>176</v>
      </c>
      <c r="B35" s="15" t="s">
        <v>260</v>
      </c>
      <c r="C35" s="48"/>
      <c r="D35" s="48">
        <v>6</v>
      </c>
      <c r="E35" s="45" t="e">
        <f t="shared" si="0"/>
        <v>#DIV/0!</v>
      </c>
      <c r="K35" s="46" t="e">
        <f t="shared" si="1"/>
        <v>#REF!</v>
      </c>
      <c r="L35" s="46" t="e">
        <f>#REF!+#REF!+#REF!+C35+#REF!+#REF!+#REF!+#REF!+#REF!+#REF!+#REF!+#REF!</f>
        <v>#REF!</v>
      </c>
      <c r="M35" s="46" t="e">
        <f>#REF!+#REF!+#REF!+D35+#REF!+#REF!+#REF!+#REF!+#REF!+#REF!+#REF!+#REF!</f>
        <v>#REF!</v>
      </c>
      <c r="N35" s="47" t="e">
        <f t="shared" si="2"/>
        <v>#REF!</v>
      </c>
    </row>
    <row r="36" spans="1:14" s="23" customFormat="1" ht="77.25" customHeight="1" hidden="1">
      <c r="A36" s="4" t="s">
        <v>292</v>
      </c>
      <c r="B36" s="15" t="s">
        <v>291</v>
      </c>
      <c r="C36" s="48"/>
      <c r="D36" s="48"/>
      <c r="E36" s="45" t="e">
        <f t="shared" si="0"/>
        <v>#DIV/0!</v>
      </c>
      <c r="K36" s="46" t="e">
        <f t="shared" si="1"/>
        <v>#REF!</v>
      </c>
      <c r="L36" s="46" t="e">
        <f>#REF!+#REF!+#REF!+C36+#REF!+#REF!+#REF!+#REF!+#REF!+#REF!+#REF!+#REF!</f>
        <v>#REF!</v>
      </c>
      <c r="M36" s="46" t="e">
        <f>#REF!+#REF!+#REF!+D36+#REF!+#REF!+#REF!+#REF!+#REF!+#REF!+#REF!+#REF!</f>
        <v>#REF!</v>
      </c>
      <c r="N36" s="47" t="e">
        <f t="shared" si="2"/>
        <v>#REF!</v>
      </c>
    </row>
    <row r="37" spans="1:14" s="23" customFormat="1" ht="77.25" customHeight="1" hidden="1">
      <c r="A37" s="7" t="s">
        <v>261</v>
      </c>
      <c r="B37" s="57" t="s">
        <v>262</v>
      </c>
      <c r="C37" s="48"/>
      <c r="D37" s="48"/>
      <c r="E37" s="45" t="e">
        <f t="shared" si="0"/>
        <v>#DIV/0!</v>
      </c>
      <c r="K37" s="46" t="e">
        <f t="shared" si="1"/>
        <v>#REF!</v>
      </c>
      <c r="L37" s="46" t="e">
        <f>#REF!+#REF!+#REF!+C37+#REF!+#REF!+#REF!+#REF!+#REF!+#REF!+#REF!+#REF!</f>
        <v>#REF!</v>
      </c>
      <c r="M37" s="46" t="e">
        <f>#REF!+#REF!+#REF!+D37+#REF!+#REF!+#REF!+#REF!+#REF!+#REF!+#REF!+#REF!</f>
        <v>#REF!</v>
      </c>
      <c r="N37" s="47" t="e">
        <f t="shared" si="2"/>
        <v>#REF!</v>
      </c>
    </row>
    <row r="38" spans="1:14" s="23" customFormat="1" ht="112.5" hidden="1">
      <c r="A38" s="49" t="s">
        <v>306</v>
      </c>
      <c r="B38" s="58" t="s">
        <v>307</v>
      </c>
      <c r="C38" s="48"/>
      <c r="D38" s="48"/>
      <c r="E38" s="45" t="e">
        <f t="shared" si="0"/>
        <v>#DIV/0!</v>
      </c>
      <c r="K38" s="46"/>
      <c r="L38" s="46"/>
      <c r="M38" s="46"/>
      <c r="N38" s="47"/>
    </row>
    <row r="39" spans="1:14" s="23" customFormat="1" ht="37.5" customHeight="1" hidden="1">
      <c r="A39" s="4" t="s">
        <v>177</v>
      </c>
      <c r="B39" s="59" t="s">
        <v>178</v>
      </c>
      <c r="C39" s="48"/>
      <c r="D39" s="48"/>
      <c r="E39" s="45" t="e">
        <f t="shared" si="0"/>
        <v>#DIV/0!</v>
      </c>
      <c r="K39" s="46" t="e">
        <f t="shared" si="1"/>
        <v>#REF!</v>
      </c>
      <c r="L39" s="46" t="e">
        <f>#REF!+#REF!+#REF!+C39+#REF!+#REF!+#REF!+#REF!+#REF!+#REF!+#REF!+#REF!</f>
        <v>#REF!</v>
      </c>
      <c r="M39" s="46" t="e">
        <f>#REF!+#REF!+#REF!+D39+#REF!+#REF!+#REF!+#REF!+#REF!+#REF!+#REF!+#REF!</f>
        <v>#REF!</v>
      </c>
      <c r="N39" s="47" t="e">
        <f t="shared" si="2"/>
        <v>#REF!</v>
      </c>
    </row>
    <row r="40" spans="1:14" s="23" customFormat="1" ht="41.25" customHeight="1">
      <c r="A40" s="19" t="s">
        <v>179</v>
      </c>
      <c r="B40" s="59" t="s">
        <v>330</v>
      </c>
      <c r="C40" s="48">
        <v>106.5</v>
      </c>
      <c r="D40" s="48">
        <v>153.42983</v>
      </c>
      <c r="E40" s="45">
        <f t="shared" si="0"/>
        <v>144.0655680751174</v>
      </c>
      <c r="K40" s="46" t="e">
        <f t="shared" si="1"/>
        <v>#REF!</v>
      </c>
      <c r="L40" s="46" t="e">
        <f>#REF!+#REF!+#REF!+C40+#REF!+#REF!+#REF!+#REF!+#REF!+#REF!+#REF!+#REF!</f>
        <v>#REF!</v>
      </c>
      <c r="M40" s="46" t="e">
        <f>#REF!+#REF!+#REF!+D40+#REF!+#REF!+#REF!+#REF!+#REF!+#REF!+#REF!+#REF!</f>
        <v>#REF!</v>
      </c>
      <c r="N40" s="47" t="e">
        <f t="shared" si="2"/>
        <v>#REF!</v>
      </c>
    </row>
    <row r="41" spans="1:14" s="23" customFormat="1" ht="116.25" customHeight="1" hidden="1">
      <c r="A41" s="4" t="s">
        <v>180</v>
      </c>
      <c r="B41" s="59" t="s">
        <v>277</v>
      </c>
      <c r="C41" s="48"/>
      <c r="D41" s="48"/>
      <c r="E41" s="45" t="e">
        <f t="shared" si="0"/>
        <v>#DIV/0!</v>
      </c>
      <c r="K41" s="46" t="e">
        <f t="shared" si="1"/>
        <v>#REF!</v>
      </c>
      <c r="L41" s="46" t="e">
        <f>#REF!+#REF!+#REF!+C41+#REF!+#REF!+#REF!+#REF!+#REF!+#REF!+#REF!+#REF!</f>
        <v>#REF!</v>
      </c>
      <c r="M41" s="46" t="e">
        <f>#REF!+#REF!+#REF!+D41+#REF!+#REF!+#REF!+#REF!+#REF!+#REF!+#REF!+#REF!</f>
        <v>#REF!</v>
      </c>
      <c r="N41" s="47" t="e">
        <f t="shared" si="2"/>
        <v>#REF!</v>
      </c>
    </row>
    <row r="42" spans="1:14" s="23" customFormat="1" ht="58.5" customHeight="1" hidden="1">
      <c r="A42" s="8" t="s">
        <v>284</v>
      </c>
      <c r="B42" s="59" t="s">
        <v>278</v>
      </c>
      <c r="C42" s="48"/>
      <c r="D42" s="48"/>
      <c r="E42" s="45" t="e">
        <f t="shared" si="0"/>
        <v>#DIV/0!</v>
      </c>
      <c r="K42" s="46" t="e">
        <f t="shared" si="1"/>
        <v>#REF!</v>
      </c>
      <c r="L42" s="46" t="e">
        <f>#REF!+#REF!+#REF!+C42+#REF!+#REF!+#REF!+#REF!+#REF!+#REF!+#REF!+#REF!</f>
        <v>#REF!</v>
      </c>
      <c r="M42" s="46" t="e">
        <f>#REF!+#REF!+#REF!+D42+#REF!+#REF!+#REF!+#REF!+#REF!+#REF!+#REF!+#REF!</f>
        <v>#REF!</v>
      </c>
      <c r="N42" s="47" t="e">
        <f t="shared" si="2"/>
        <v>#REF!</v>
      </c>
    </row>
    <row r="43" spans="1:14" s="23" customFormat="1" ht="102" customHeight="1" hidden="1">
      <c r="A43" s="8" t="s">
        <v>311</v>
      </c>
      <c r="B43" s="16" t="s">
        <v>316</v>
      </c>
      <c r="C43" s="48"/>
      <c r="D43" s="48"/>
      <c r="E43" s="45" t="e">
        <f t="shared" si="0"/>
        <v>#DIV/0!</v>
      </c>
      <c r="K43" s="46"/>
      <c r="L43" s="46"/>
      <c r="M43" s="46"/>
      <c r="N43" s="47"/>
    </row>
    <row r="44" spans="1:14" s="23" customFormat="1" ht="24" customHeight="1">
      <c r="A44" s="8" t="s">
        <v>285</v>
      </c>
      <c r="B44" s="59" t="s">
        <v>181</v>
      </c>
      <c r="C44" s="48"/>
      <c r="D44" s="48">
        <v>6</v>
      </c>
      <c r="E44" s="45" t="e">
        <f t="shared" si="0"/>
        <v>#DIV/0!</v>
      </c>
      <c r="K44" s="46" t="e">
        <f t="shared" si="1"/>
        <v>#REF!</v>
      </c>
      <c r="L44" s="46" t="e">
        <f>#REF!+#REF!+#REF!+C44+#REF!+#REF!+#REF!+#REF!+#REF!+#REF!+#REF!+#REF!</f>
        <v>#REF!</v>
      </c>
      <c r="M44" s="46" t="e">
        <f>#REF!+#REF!+#REF!+D44+#REF!+#REF!+#REF!+#REF!+#REF!+#REF!+#REF!+#REF!</f>
        <v>#REF!</v>
      </c>
      <c r="N44" s="47" t="e">
        <f t="shared" si="2"/>
        <v>#REF!</v>
      </c>
    </row>
    <row r="45" spans="1:14" s="23" customFormat="1" ht="25.5" customHeight="1" hidden="1">
      <c r="A45" s="8" t="s">
        <v>331</v>
      </c>
      <c r="B45" s="59" t="s">
        <v>332</v>
      </c>
      <c r="C45" s="48"/>
      <c r="D45" s="48"/>
      <c r="E45" s="45" t="e">
        <f t="shared" si="0"/>
        <v>#DIV/0!</v>
      </c>
      <c r="K45" s="46" t="e">
        <f t="shared" si="1"/>
        <v>#REF!</v>
      </c>
      <c r="L45" s="46" t="e">
        <f>#REF!+#REF!+#REF!+C45+#REF!+#REF!+#REF!+#REF!+#REF!+#REF!+#REF!+#REF!</f>
        <v>#REF!</v>
      </c>
      <c r="M45" s="46" t="e">
        <f>#REF!+#REF!+#REF!+D45+#REF!+#REF!+#REF!+#REF!+#REF!+#REF!+#REF!+#REF!</f>
        <v>#REF!</v>
      </c>
      <c r="N45" s="47" t="e">
        <f t="shared" si="2"/>
        <v>#REF!</v>
      </c>
    </row>
    <row r="46" spans="1:14" ht="30" customHeight="1">
      <c r="A46" s="3" t="s">
        <v>200</v>
      </c>
      <c r="B46" s="3" t="s">
        <v>201</v>
      </c>
      <c r="C46" s="60">
        <f>C47+C108+C115+C119</f>
        <v>7900.96291</v>
      </c>
      <c r="D46" s="60">
        <f>D47+D108+D115+D119</f>
        <v>7900.96291</v>
      </c>
      <c r="E46" s="45">
        <f t="shared" si="0"/>
        <v>100</v>
      </c>
      <c r="K46" s="46" t="e">
        <f t="shared" si="1"/>
        <v>#REF!</v>
      </c>
      <c r="L46" s="46" t="e">
        <f>#REF!+#REF!+#REF!+C46+#REF!+#REF!+#REF!+#REF!+#REF!+#REF!+#REF!+#REF!</f>
        <v>#REF!</v>
      </c>
      <c r="M46" s="46" t="e">
        <f>#REF!+#REF!+#REF!+D46+#REF!+#REF!+#REF!+#REF!+#REF!+#REF!+#REF!+#REF!</f>
        <v>#REF!</v>
      </c>
      <c r="N46" s="47" t="e">
        <f t="shared" si="2"/>
        <v>#REF!</v>
      </c>
    </row>
    <row r="47" spans="1:14" s="65" customFormat="1" ht="60" customHeight="1">
      <c r="A47" s="61" t="s">
        <v>202</v>
      </c>
      <c r="B47" s="62" t="s">
        <v>193</v>
      </c>
      <c r="C47" s="64">
        <f>C48+C64+C85+C101</f>
        <v>8066.8</v>
      </c>
      <c r="D47" s="64">
        <f>D48+D64+D85+D101</f>
        <v>8066.8</v>
      </c>
      <c r="E47" s="45">
        <f t="shared" si="0"/>
        <v>100</v>
      </c>
      <c r="K47" s="46" t="e">
        <f t="shared" si="1"/>
        <v>#REF!</v>
      </c>
      <c r="L47" s="46" t="e">
        <f>#REF!+#REF!+#REF!+C47+#REF!+#REF!+#REF!+#REF!+#REF!+#REF!+#REF!+#REF!</f>
        <v>#REF!</v>
      </c>
      <c r="M47" s="46" t="e">
        <f>#REF!+#REF!+#REF!+D47+#REF!+#REF!+#REF!+#REF!+#REF!+#REF!+#REF!+#REF!</f>
        <v>#REF!</v>
      </c>
      <c r="N47" s="47" t="e">
        <f t="shared" si="2"/>
        <v>#REF!</v>
      </c>
    </row>
    <row r="48" spans="1:14" s="65" customFormat="1" ht="43.5" customHeight="1">
      <c r="A48" s="61" t="s">
        <v>52</v>
      </c>
      <c r="B48" s="62" t="s">
        <v>333</v>
      </c>
      <c r="C48" s="64">
        <f>C49+C57+C61</f>
        <v>7176.6</v>
      </c>
      <c r="D48" s="64">
        <f>D49+D57+D61</f>
        <v>7176.6</v>
      </c>
      <c r="E48" s="45">
        <f t="shared" si="0"/>
        <v>100</v>
      </c>
      <c r="K48" s="46" t="e">
        <f t="shared" si="1"/>
        <v>#REF!</v>
      </c>
      <c r="L48" s="46" t="e">
        <f>#REF!+#REF!+#REF!+C48+#REF!+#REF!+#REF!+#REF!+#REF!+#REF!+#REF!+#REF!</f>
        <v>#REF!</v>
      </c>
      <c r="M48" s="46" t="e">
        <f>#REF!+#REF!+#REF!+D48+#REF!+#REF!+#REF!+#REF!+#REF!+#REF!+#REF!+#REF!</f>
        <v>#REF!</v>
      </c>
      <c r="N48" s="47" t="e">
        <f t="shared" si="2"/>
        <v>#REF!</v>
      </c>
    </row>
    <row r="49" spans="1:14" s="23" customFormat="1" ht="35.25" customHeight="1">
      <c r="A49" s="66" t="s">
        <v>53</v>
      </c>
      <c r="B49" s="67" t="s">
        <v>194</v>
      </c>
      <c r="C49" s="69">
        <f>C50+C51+C54</f>
        <v>6559.5</v>
      </c>
      <c r="D49" s="69">
        <f>D50+D51+D54</f>
        <v>6559.5</v>
      </c>
      <c r="E49" s="45">
        <f t="shared" si="0"/>
        <v>100</v>
      </c>
      <c r="K49" s="46" t="e">
        <f t="shared" si="1"/>
        <v>#REF!</v>
      </c>
      <c r="L49" s="46" t="e">
        <f>#REF!+#REF!+#REF!+C49+#REF!+#REF!+#REF!+#REF!+#REF!+#REF!+#REF!+#REF!</f>
        <v>#REF!</v>
      </c>
      <c r="M49" s="46" t="e">
        <f>#REF!+#REF!+#REF!+D49+#REF!+#REF!+#REF!+#REF!+#REF!+#REF!+#REF!+#REF!</f>
        <v>#REF!</v>
      </c>
      <c r="N49" s="47" t="e">
        <f t="shared" si="2"/>
        <v>#REF!</v>
      </c>
    </row>
    <row r="50" spans="1:14" s="23" customFormat="1" ht="38.25" customHeight="1" hidden="1">
      <c r="A50" s="66" t="s">
        <v>54</v>
      </c>
      <c r="B50" s="67" t="s">
        <v>195</v>
      </c>
      <c r="C50" s="69"/>
      <c r="D50" s="69"/>
      <c r="E50" s="45" t="e">
        <f t="shared" si="0"/>
        <v>#DIV/0!</v>
      </c>
      <c r="K50" s="46" t="e">
        <f t="shared" si="1"/>
        <v>#REF!</v>
      </c>
      <c r="L50" s="46" t="e">
        <f>#REF!+#REF!+#REF!+C50+#REF!+#REF!+#REF!+#REF!+#REF!+#REF!+#REF!+#REF!</f>
        <v>#REF!</v>
      </c>
      <c r="M50" s="46" t="e">
        <f>#REF!+#REF!+#REF!+D50+#REF!+#REF!+#REF!+#REF!+#REF!+#REF!+#REF!+#REF!</f>
        <v>#REF!</v>
      </c>
      <c r="N50" s="47" t="e">
        <f t="shared" si="2"/>
        <v>#REF!</v>
      </c>
    </row>
    <row r="51" spans="1:14" s="24" customFormat="1" ht="42" customHeight="1">
      <c r="A51" s="71" t="s">
        <v>55</v>
      </c>
      <c r="B51" s="72" t="s">
        <v>279</v>
      </c>
      <c r="C51" s="187">
        <f>C52+C53</f>
        <v>6559.5</v>
      </c>
      <c r="D51" s="187">
        <f>D52+D53</f>
        <v>6559.5</v>
      </c>
      <c r="E51" s="76">
        <f t="shared" si="0"/>
        <v>100</v>
      </c>
      <c r="K51" s="46" t="e">
        <f t="shared" si="1"/>
        <v>#REF!</v>
      </c>
      <c r="L51" s="46" t="e">
        <f>#REF!+#REF!+#REF!+C51+#REF!+#REF!+#REF!+#REF!+#REF!+#REF!+#REF!+#REF!</f>
        <v>#REF!</v>
      </c>
      <c r="M51" s="46" t="e">
        <f>#REF!+#REF!+#REF!+D51+#REF!+#REF!+#REF!+#REF!+#REF!+#REF!+#REF!+#REF!</f>
        <v>#REF!</v>
      </c>
      <c r="N51" s="47" t="e">
        <f t="shared" si="2"/>
        <v>#REF!</v>
      </c>
    </row>
    <row r="52" spans="1:14" s="24" customFormat="1" ht="59.25" customHeight="1">
      <c r="A52" s="74" t="s">
        <v>198</v>
      </c>
      <c r="B52" s="72"/>
      <c r="C52" s="73">
        <v>6015.9</v>
      </c>
      <c r="D52" s="73">
        <v>6015.9</v>
      </c>
      <c r="E52" s="45">
        <f t="shared" si="0"/>
        <v>100</v>
      </c>
      <c r="K52" s="46" t="e">
        <f t="shared" si="1"/>
        <v>#REF!</v>
      </c>
      <c r="L52" s="46" t="e">
        <f>#REF!+#REF!+#REF!+C52+#REF!+#REF!+#REF!+#REF!+#REF!+#REF!+#REF!+#REF!</f>
        <v>#REF!</v>
      </c>
      <c r="M52" s="46" t="e">
        <f>#REF!+#REF!+#REF!+D52+#REF!+#REF!+#REF!+#REF!+#REF!+#REF!+#REF!+#REF!</f>
        <v>#REF!</v>
      </c>
      <c r="N52" s="47" t="e">
        <f t="shared" si="2"/>
        <v>#REF!</v>
      </c>
    </row>
    <row r="53" spans="1:14" s="24" customFormat="1" ht="59.25" customHeight="1">
      <c r="A53" s="74" t="s">
        <v>96</v>
      </c>
      <c r="B53" s="72"/>
      <c r="C53" s="75">
        <v>543.6</v>
      </c>
      <c r="D53" s="75">
        <v>543.6</v>
      </c>
      <c r="E53" s="45">
        <f t="shared" si="0"/>
        <v>100</v>
      </c>
      <c r="K53" s="46"/>
      <c r="L53" s="46"/>
      <c r="M53" s="46"/>
      <c r="N53" s="47"/>
    </row>
    <row r="54" spans="1:14" s="24" customFormat="1" ht="36.75" customHeight="1" hidden="1">
      <c r="A54" s="71" t="s">
        <v>56</v>
      </c>
      <c r="B54" s="72" t="s">
        <v>280</v>
      </c>
      <c r="C54" s="70"/>
      <c r="D54" s="70"/>
      <c r="E54" s="76" t="e">
        <f t="shared" si="0"/>
        <v>#DIV/0!</v>
      </c>
      <c r="K54" s="46" t="e">
        <f t="shared" si="1"/>
        <v>#REF!</v>
      </c>
      <c r="L54" s="46" t="e">
        <f>#REF!+#REF!+#REF!+C54+#REF!+#REF!+#REF!+#REF!+#REF!+#REF!+#REF!+#REF!</f>
        <v>#REF!</v>
      </c>
      <c r="M54" s="46" t="e">
        <f>#REF!+#REF!+#REF!+D54+#REF!+#REF!+#REF!+#REF!+#REF!+#REF!+#REF!+#REF!</f>
        <v>#REF!</v>
      </c>
      <c r="N54" s="47" t="e">
        <f t="shared" si="2"/>
        <v>#REF!</v>
      </c>
    </row>
    <row r="55" spans="1:14" ht="54" customHeight="1" hidden="1">
      <c r="A55" s="74" t="s">
        <v>198</v>
      </c>
      <c r="B55" s="72"/>
      <c r="C55" s="70"/>
      <c r="D55" s="70"/>
      <c r="E55" s="76" t="e">
        <f t="shared" si="0"/>
        <v>#DIV/0!</v>
      </c>
      <c r="K55" s="46" t="e">
        <f t="shared" si="1"/>
        <v>#REF!</v>
      </c>
      <c r="L55" s="46" t="e">
        <f>#REF!+#REF!+#REF!+C55+#REF!+#REF!+#REF!+#REF!+#REF!+#REF!+#REF!+#REF!</f>
        <v>#REF!</v>
      </c>
      <c r="M55" s="46" t="e">
        <f>#REF!+#REF!+#REF!+D55+#REF!+#REF!+#REF!+#REF!+#REF!+#REF!+#REF!+#REF!</f>
        <v>#REF!</v>
      </c>
      <c r="N55" s="47" t="e">
        <f t="shared" si="2"/>
        <v>#REF!</v>
      </c>
    </row>
    <row r="56" spans="1:14" ht="54" customHeight="1" hidden="1">
      <c r="A56" s="74" t="s">
        <v>96</v>
      </c>
      <c r="B56" s="72"/>
      <c r="C56" s="70"/>
      <c r="D56" s="70"/>
      <c r="E56" s="76"/>
      <c r="K56" s="46"/>
      <c r="L56" s="46"/>
      <c r="M56" s="46"/>
      <c r="N56" s="47"/>
    </row>
    <row r="57" spans="1:14" s="23" customFormat="1" ht="35.25" customHeight="1">
      <c r="A57" s="79" t="s">
        <v>58</v>
      </c>
      <c r="B57" s="67" t="s">
        <v>334</v>
      </c>
      <c r="C57" s="69">
        <f>C58+C59+C60</f>
        <v>86</v>
      </c>
      <c r="D57" s="69">
        <f>D58+D59+D60</f>
        <v>86</v>
      </c>
      <c r="E57" s="45">
        <f t="shared" si="0"/>
        <v>100</v>
      </c>
      <c r="K57" s="46" t="e">
        <f aca="true" t="shared" si="3" ref="K57:K63">L57</f>
        <v>#REF!</v>
      </c>
      <c r="L57" s="46" t="e">
        <f>#REF!+#REF!+#REF!+C57+#REF!+#REF!+#REF!+#REF!+#REF!+#REF!+#REF!+#REF!</f>
        <v>#REF!</v>
      </c>
      <c r="M57" s="46" t="e">
        <f>#REF!+#REF!+#REF!+D57+#REF!+#REF!+#REF!+#REF!+#REF!+#REF!+#REF!+#REF!</f>
        <v>#REF!</v>
      </c>
      <c r="N57" s="47" t="e">
        <f aca="true" t="shared" si="4" ref="N57:N63">M57/L57*100</f>
        <v>#REF!</v>
      </c>
    </row>
    <row r="58" spans="1:14" s="23" customFormat="1" ht="57.75" customHeight="1" hidden="1">
      <c r="A58" s="79" t="s">
        <v>59</v>
      </c>
      <c r="B58" s="67" t="s">
        <v>335</v>
      </c>
      <c r="C58" s="70"/>
      <c r="D58" s="70"/>
      <c r="E58" s="45" t="e">
        <f t="shared" si="0"/>
        <v>#DIV/0!</v>
      </c>
      <c r="K58" s="46" t="e">
        <f t="shared" si="3"/>
        <v>#REF!</v>
      </c>
      <c r="L58" s="46" t="e">
        <f>#REF!+#REF!+#REF!+C58+#REF!+#REF!+#REF!+#REF!+#REF!+#REF!+#REF!+#REF!</f>
        <v>#REF!</v>
      </c>
      <c r="M58" s="46" t="e">
        <f>#REF!+#REF!+#REF!+D58+#REF!+#REF!+#REF!+#REF!+#REF!+#REF!+#REF!+#REF!</f>
        <v>#REF!</v>
      </c>
      <c r="N58" s="47" t="e">
        <f t="shared" si="4"/>
        <v>#REF!</v>
      </c>
    </row>
    <row r="59" spans="1:14" s="24" customFormat="1" ht="42" customHeight="1">
      <c r="A59" s="71" t="s">
        <v>99</v>
      </c>
      <c r="B59" s="72" t="s">
        <v>97</v>
      </c>
      <c r="C59" s="77">
        <v>86</v>
      </c>
      <c r="D59" s="77">
        <v>86</v>
      </c>
      <c r="E59" s="76">
        <f>D59/C59*100</f>
        <v>100</v>
      </c>
      <c r="K59" s="46" t="e">
        <f t="shared" si="3"/>
        <v>#REF!</v>
      </c>
      <c r="L59" s="46" t="e">
        <f>#REF!+#REF!+#REF!+C59+#REF!+#REF!+#REF!+#REF!+#REF!+#REF!+#REF!+#REF!</f>
        <v>#REF!</v>
      </c>
      <c r="M59" s="46" t="e">
        <f>#REF!+#REF!+#REF!+D59+#REF!+#REF!+#REF!+#REF!+#REF!+#REF!+#REF!+#REF!</f>
        <v>#REF!</v>
      </c>
      <c r="N59" s="47" t="e">
        <f t="shared" si="4"/>
        <v>#REF!</v>
      </c>
    </row>
    <row r="60" spans="1:14" s="24" customFormat="1" ht="36.75" customHeight="1" hidden="1">
      <c r="A60" s="71" t="s">
        <v>100</v>
      </c>
      <c r="B60" s="72" t="s">
        <v>98</v>
      </c>
      <c r="C60" s="70"/>
      <c r="D60" s="70"/>
      <c r="E60" s="76" t="e">
        <f>D60/C60*100</f>
        <v>#DIV/0!</v>
      </c>
      <c r="K60" s="46" t="e">
        <f t="shared" si="3"/>
        <v>#REF!</v>
      </c>
      <c r="L60" s="46" t="e">
        <f>#REF!+#REF!+#REF!+C60+#REF!+#REF!+#REF!+#REF!+#REF!+#REF!+#REF!+#REF!</f>
        <v>#REF!</v>
      </c>
      <c r="M60" s="46" t="e">
        <f>#REF!+#REF!+#REF!+D60+#REF!+#REF!+#REF!+#REF!+#REF!+#REF!+#REF!+#REF!</f>
        <v>#REF!</v>
      </c>
      <c r="N60" s="47" t="e">
        <f t="shared" si="4"/>
        <v>#REF!</v>
      </c>
    </row>
    <row r="61" spans="1:14" s="23" customFormat="1" ht="35.25" customHeight="1">
      <c r="A61" s="79" t="s">
        <v>101</v>
      </c>
      <c r="B61" s="67" t="s">
        <v>104</v>
      </c>
      <c r="C61" s="69">
        <f>C62+C63</f>
        <v>531.1</v>
      </c>
      <c r="D61" s="69">
        <f>D62+D63</f>
        <v>531.1</v>
      </c>
      <c r="E61" s="45">
        <f>D61/C61*100</f>
        <v>100</v>
      </c>
      <c r="K61" s="46" t="e">
        <f t="shared" si="3"/>
        <v>#REF!</v>
      </c>
      <c r="L61" s="46" t="e">
        <f>#REF!+#REF!+#REF!+C61+#REF!+#REF!+#REF!+#REF!+#REF!+#REF!+#REF!+#REF!</f>
        <v>#REF!</v>
      </c>
      <c r="M61" s="46" t="e">
        <f>#REF!+#REF!+#REF!+D61+#REF!+#REF!+#REF!+#REF!+#REF!+#REF!+#REF!+#REF!</f>
        <v>#REF!</v>
      </c>
      <c r="N61" s="47" t="e">
        <f t="shared" si="4"/>
        <v>#REF!</v>
      </c>
    </row>
    <row r="62" spans="1:14" s="24" customFormat="1" ht="42" customHeight="1">
      <c r="A62" s="71" t="s">
        <v>102</v>
      </c>
      <c r="B62" s="72" t="s">
        <v>106</v>
      </c>
      <c r="C62" s="77">
        <v>531.1</v>
      </c>
      <c r="D62" s="77">
        <v>531.1</v>
      </c>
      <c r="E62" s="76">
        <f>D62/C62*100</f>
        <v>100</v>
      </c>
      <c r="K62" s="46" t="e">
        <f t="shared" si="3"/>
        <v>#REF!</v>
      </c>
      <c r="L62" s="46" t="e">
        <f>#REF!+#REF!+#REF!+C62+#REF!+#REF!+#REF!+#REF!+#REF!+#REF!+#REF!+#REF!</f>
        <v>#REF!</v>
      </c>
      <c r="M62" s="46" t="e">
        <f>#REF!+#REF!+#REF!+D62+#REF!+#REF!+#REF!+#REF!+#REF!+#REF!+#REF!+#REF!</f>
        <v>#REF!</v>
      </c>
      <c r="N62" s="47" t="e">
        <f t="shared" si="4"/>
        <v>#REF!</v>
      </c>
    </row>
    <row r="63" spans="1:14" s="24" customFormat="1" ht="36.75" customHeight="1" hidden="1">
      <c r="A63" s="71" t="s">
        <v>103</v>
      </c>
      <c r="B63" s="72" t="s">
        <v>105</v>
      </c>
      <c r="C63" s="70"/>
      <c r="D63" s="70"/>
      <c r="E63" s="76" t="e">
        <f>D63/C63*100</f>
        <v>#DIV/0!</v>
      </c>
      <c r="K63" s="46" t="e">
        <f t="shared" si="3"/>
        <v>#REF!</v>
      </c>
      <c r="L63" s="46" t="e">
        <f>#REF!+#REF!+#REF!+C63+#REF!+#REF!+#REF!+#REF!+#REF!+#REF!+#REF!+#REF!</f>
        <v>#REF!</v>
      </c>
      <c r="M63" s="46" t="e">
        <f>#REF!+#REF!+#REF!+D63+#REF!+#REF!+#REF!+#REF!+#REF!+#REF!+#REF!+#REF!</f>
        <v>#REF!</v>
      </c>
      <c r="N63" s="47" t="e">
        <f t="shared" si="4"/>
        <v>#REF!</v>
      </c>
    </row>
    <row r="64" spans="1:14" s="65" customFormat="1" ht="45" customHeight="1">
      <c r="A64" s="61" t="s">
        <v>60</v>
      </c>
      <c r="B64" s="62" t="s">
        <v>336</v>
      </c>
      <c r="C64" s="63">
        <f>C65+C69+C71+C74+C76+C79+C81</f>
        <v>550</v>
      </c>
      <c r="D64" s="63">
        <f>D65+D69+D71+D74+D76+D79+D81</f>
        <v>550</v>
      </c>
      <c r="E64" s="45">
        <f t="shared" si="0"/>
        <v>100</v>
      </c>
      <c r="K64" s="46" t="e">
        <f t="shared" si="1"/>
        <v>#REF!</v>
      </c>
      <c r="L64" s="46" t="e">
        <f>#REF!+#REF!+#REF!+C64+#REF!+#REF!+#REF!+#REF!+#REF!+#REF!+#REF!+#REF!</f>
        <v>#REF!</v>
      </c>
      <c r="M64" s="46" t="e">
        <f>#REF!+#REF!+#REF!+D64+#REF!+#REF!+#REF!+#REF!+#REF!+#REF!+#REF!+#REF!</f>
        <v>#REF!</v>
      </c>
      <c r="N64" s="47" t="e">
        <f t="shared" si="2"/>
        <v>#REF!</v>
      </c>
    </row>
    <row r="65" spans="1:14" s="23" customFormat="1" ht="56.25" hidden="1">
      <c r="A65" s="79" t="s">
        <v>107</v>
      </c>
      <c r="B65" s="80" t="s">
        <v>110</v>
      </c>
      <c r="C65" s="81">
        <f>C66+C67+C68</f>
        <v>0</v>
      </c>
      <c r="D65" s="81">
        <f>D66+D67+D68</f>
        <v>0</v>
      </c>
      <c r="E65" s="45" t="e">
        <f t="shared" si="0"/>
        <v>#DIV/0!</v>
      </c>
      <c r="H65" s="23" t="s">
        <v>337</v>
      </c>
      <c r="K65" s="46" t="e">
        <f t="shared" si="1"/>
        <v>#REF!</v>
      </c>
      <c r="L65" s="46" t="e">
        <f>#REF!+#REF!+#REF!+C65+#REF!+#REF!+#REF!+#REF!+#REF!+#REF!+#REF!+#REF!</f>
        <v>#REF!</v>
      </c>
      <c r="M65" s="46" t="e">
        <f>#REF!+#REF!+#REF!+D65+#REF!+#REF!+#REF!+#REF!+#REF!+#REF!+#REF!+#REF!</f>
        <v>#REF!</v>
      </c>
      <c r="N65" s="47" t="e">
        <f t="shared" si="2"/>
        <v>#REF!</v>
      </c>
    </row>
    <row r="66" spans="1:14" s="23" customFormat="1" ht="56.25" hidden="1">
      <c r="A66" s="79" t="s">
        <v>108</v>
      </c>
      <c r="B66" s="80" t="s">
        <v>111</v>
      </c>
      <c r="C66" s="69"/>
      <c r="D66" s="69"/>
      <c r="E66" s="45" t="e">
        <f>D66/C66*100</f>
        <v>#DIV/0!</v>
      </c>
      <c r="K66" s="46"/>
      <c r="L66" s="46"/>
      <c r="M66" s="46"/>
      <c r="N66" s="47"/>
    </row>
    <row r="67" spans="1:14" s="23" customFormat="1" ht="56.25" hidden="1">
      <c r="A67" s="79" t="s">
        <v>109</v>
      </c>
      <c r="B67" s="80" t="s">
        <v>112</v>
      </c>
      <c r="C67" s="78"/>
      <c r="D67" s="78"/>
      <c r="E67" s="45" t="e">
        <f>D67/C67*100</f>
        <v>#DIV/0!</v>
      </c>
      <c r="K67" s="46"/>
      <c r="L67" s="46"/>
      <c r="M67" s="46"/>
      <c r="N67" s="47"/>
    </row>
    <row r="68" spans="1:14" s="23" customFormat="1" ht="56.25" hidden="1">
      <c r="A68" s="79" t="s">
        <v>113</v>
      </c>
      <c r="B68" s="80" t="s">
        <v>114</v>
      </c>
      <c r="C68" s="86"/>
      <c r="D68" s="86"/>
      <c r="E68" s="45" t="e">
        <f>D68/C68*100</f>
        <v>#DIV/0!</v>
      </c>
      <c r="K68" s="46"/>
      <c r="L68" s="46"/>
      <c r="M68" s="46"/>
      <c r="N68" s="47"/>
    </row>
    <row r="69" spans="1:14" s="23" customFormat="1" ht="75" hidden="1">
      <c r="A69" s="84" t="s">
        <v>115</v>
      </c>
      <c r="B69" s="80" t="s">
        <v>117</v>
      </c>
      <c r="C69" s="68">
        <f>C70</f>
        <v>0</v>
      </c>
      <c r="D69" s="68">
        <f>D70</f>
        <v>0</v>
      </c>
      <c r="E69" s="45" t="e">
        <f>D69/C69*100</f>
        <v>#DIV/0!</v>
      </c>
      <c r="K69" s="46"/>
      <c r="L69" s="46"/>
      <c r="M69" s="46"/>
      <c r="N69" s="47"/>
    </row>
    <row r="70" spans="1:14" s="23" customFormat="1" ht="82.5" customHeight="1" hidden="1">
      <c r="A70" s="84" t="s">
        <v>116</v>
      </c>
      <c r="B70" s="80" t="s">
        <v>118</v>
      </c>
      <c r="C70" s="68"/>
      <c r="D70" s="68"/>
      <c r="E70" s="45" t="e">
        <f>D70/C70*100</f>
        <v>#DIV/0!</v>
      </c>
      <c r="K70" s="46"/>
      <c r="L70" s="46"/>
      <c r="M70" s="46"/>
      <c r="N70" s="47"/>
    </row>
    <row r="71" spans="1:14" s="23" customFormat="1" ht="72.75" customHeight="1" hidden="1">
      <c r="A71" s="84" t="s">
        <v>61</v>
      </c>
      <c r="B71" s="85" t="s">
        <v>338</v>
      </c>
      <c r="C71" s="68">
        <f>C72</f>
        <v>0</v>
      </c>
      <c r="D71" s="68">
        <f>D72</f>
        <v>0</v>
      </c>
      <c r="E71" s="45" t="e">
        <f t="shared" si="0"/>
        <v>#DIV/0!</v>
      </c>
      <c r="K71" s="46"/>
      <c r="L71" s="46"/>
      <c r="M71" s="46"/>
      <c r="N71" s="47"/>
    </row>
    <row r="72" spans="1:14" s="23" customFormat="1" ht="78.75" customHeight="1" hidden="1">
      <c r="A72" s="84" t="s">
        <v>62</v>
      </c>
      <c r="B72" s="85" t="s">
        <v>339</v>
      </c>
      <c r="C72" s="77"/>
      <c r="D72" s="78"/>
      <c r="E72" s="45" t="e">
        <f t="shared" si="0"/>
        <v>#DIV/0!</v>
      </c>
      <c r="K72" s="46"/>
      <c r="L72" s="46"/>
      <c r="M72" s="46"/>
      <c r="N72" s="47"/>
    </row>
    <row r="73" spans="1:14" s="23" customFormat="1" ht="78.75" customHeight="1" hidden="1">
      <c r="A73" s="84" t="s">
        <v>119</v>
      </c>
      <c r="B73" s="85" t="s">
        <v>120</v>
      </c>
      <c r="C73" s="69"/>
      <c r="D73" s="69"/>
      <c r="E73" s="45" t="e">
        <f>D73/C73*100</f>
        <v>#DIV/0!</v>
      </c>
      <c r="K73" s="46"/>
      <c r="L73" s="46"/>
      <c r="M73" s="46"/>
      <c r="N73" s="47"/>
    </row>
    <row r="74" spans="1:14" s="23" customFormat="1" ht="36.75" customHeight="1" hidden="1">
      <c r="A74" s="84" t="s">
        <v>63</v>
      </c>
      <c r="B74" s="85" t="s">
        <v>340</v>
      </c>
      <c r="C74" s="68">
        <f>C75</f>
        <v>0</v>
      </c>
      <c r="D74" s="68">
        <f>D75</f>
        <v>0</v>
      </c>
      <c r="E74" s="45" t="e">
        <f t="shared" si="0"/>
        <v>#DIV/0!</v>
      </c>
      <c r="K74" s="46"/>
      <c r="L74" s="46"/>
      <c r="M74" s="46"/>
      <c r="N74" s="47"/>
    </row>
    <row r="75" spans="1:14" s="23" customFormat="1" ht="66.75" customHeight="1" hidden="1">
      <c r="A75" s="84" t="s">
        <v>64</v>
      </c>
      <c r="B75" s="85" t="s">
        <v>341</v>
      </c>
      <c r="C75" s="68"/>
      <c r="D75" s="68"/>
      <c r="E75" s="45" t="e">
        <f t="shared" si="0"/>
        <v>#DIV/0!</v>
      </c>
      <c r="K75" s="46"/>
      <c r="L75" s="46"/>
      <c r="M75" s="46"/>
      <c r="N75" s="47"/>
    </row>
    <row r="76" spans="1:14" s="23" customFormat="1" ht="37.5" customHeight="1" hidden="1">
      <c r="A76" s="84" t="s">
        <v>65</v>
      </c>
      <c r="B76" s="80" t="s">
        <v>342</v>
      </c>
      <c r="C76" s="68">
        <f>C77+C78</f>
        <v>0</v>
      </c>
      <c r="D76" s="68">
        <f>D77+D78</f>
        <v>0</v>
      </c>
      <c r="E76" s="45" t="e">
        <f t="shared" si="0"/>
        <v>#DIV/0!</v>
      </c>
      <c r="K76" s="46"/>
      <c r="L76" s="46"/>
      <c r="M76" s="46"/>
      <c r="N76" s="47"/>
    </row>
    <row r="77" spans="1:14" s="23" customFormat="1" ht="40.5" customHeight="1" hidden="1">
      <c r="A77" s="84" t="s">
        <v>66</v>
      </c>
      <c r="B77" s="80" t="s">
        <v>343</v>
      </c>
      <c r="C77" s="68"/>
      <c r="D77" s="68"/>
      <c r="E77" s="45" t="e">
        <f t="shared" si="0"/>
        <v>#DIV/0!</v>
      </c>
      <c r="K77" s="46"/>
      <c r="L77" s="46"/>
      <c r="M77" s="46"/>
      <c r="N77" s="47"/>
    </row>
    <row r="78" spans="1:14" s="23" customFormat="1" ht="40.5" customHeight="1" hidden="1">
      <c r="A78" s="84" t="s">
        <v>67</v>
      </c>
      <c r="B78" s="80" t="s">
        <v>344</v>
      </c>
      <c r="C78" s="78"/>
      <c r="D78" s="78"/>
      <c r="E78" s="45" t="e">
        <f t="shared" si="0"/>
        <v>#DIV/0!</v>
      </c>
      <c r="K78" s="46"/>
      <c r="L78" s="46"/>
      <c r="M78" s="46"/>
      <c r="N78" s="47"/>
    </row>
    <row r="79" spans="1:14" s="23" customFormat="1" ht="111" customHeight="1" hidden="1">
      <c r="A79" s="82" t="s">
        <v>68</v>
      </c>
      <c r="B79" s="67" t="s">
        <v>317</v>
      </c>
      <c r="C79" s="69">
        <f>C80</f>
        <v>0</v>
      </c>
      <c r="D79" s="69">
        <f>D80</f>
        <v>0</v>
      </c>
      <c r="E79" s="45" t="e">
        <f t="shared" si="0"/>
        <v>#DIV/0!</v>
      </c>
      <c r="K79" s="46" t="e">
        <f t="shared" si="1"/>
        <v>#REF!</v>
      </c>
      <c r="L79" s="46" t="e">
        <f>#REF!+#REF!+#REF!+C79+#REF!+#REF!+#REF!+#REF!+#REF!+#REF!+#REF!+#REF!</f>
        <v>#REF!</v>
      </c>
      <c r="M79" s="46" t="e">
        <f>#REF!+#REF!+#REF!+D79+#REF!+#REF!+#REF!+#REF!+#REF!+#REF!+#REF!+#REF!</f>
        <v>#REF!</v>
      </c>
      <c r="N79" s="47" t="e">
        <f t="shared" si="2"/>
        <v>#REF!</v>
      </c>
    </row>
    <row r="80" spans="1:14" s="23" customFormat="1" ht="84.75" customHeight="1" hidden="1">
      <c r="A80" s="82" t="s">
        <v>69</v>
      </c>
      <c r="B80" s="83" t="s">
        <v>318</v>
      </c>
      <c r="C80" s="69"/>
      <c r="D80" s="69"/>
      <c r="E80" s="45" t="e">
        <f t="shared" si="0"/>
        <v>#DIV/0!</v>
      </c>
      <c r="K80" s="46" t="e">
        <f t="shared" si="1"/>
        <v>#REF!</v>
      </c>
      <c r="L80" s="46" t="e">
        <f>#REF!+#REF!+#REF!+C80+#REF!+#REF!+#REF!+#REF!+#REF!+#REF!+#REF!+#REF!</f>
        <v>#REF!</v>
      </c>
      <c r="M80" s="46" t="e">
        <f>#REF!+#REF!+#REF!+D80+#REF!+#REF!+#REF!+#REF!+#REF!+#REF!+#REF!+#REF!</f>
        <v>#REF!</v>
      </c>
      <c r="N80" s="47" t="e">
        <f t="shared" si="2"/>
        <v>#REF!</v>
      </c>
    </row>
    <row r="81" spans="1:14" ht="24" customHeight="1">
      <c r="A81" s="82" t="s">
        <v>70</v>
      </c>
      <c r="B81" s="67" t="s">
        <v>196</v>
      </c>
      <c r="C81" s="69">
        <f>C82+C83+C84</f>
        <v>550</v>
      </c>
      <c r="D81" s="69">
        <f>D82+D83+D84</f>
        <v>550</v>
      </c>
      <c r="E81" s="45">
        <f t="shared" si="0"/>
        <v>100</v>
      </c>
      <c r="K81" s="46" t="e">
        <f t="shared" si="1"/>
        <v>#REF!</v>
      </c>
      <c r="L81" s="46" t="e">
        <f>#REF!+#REF!+#REF!+C81+#REF!+#REF!+#REF!+#REF!+#REF!+#REF!+#REF!+#REF!</f>
        <v>#REF!</v>
      </c>
      <c r="M81" s="46" t="e">
        <f>#REF!+#REF!+#REF!+D81+#REF!+#REF!+#REF!+#REF!+#REF!+#REF!+#REF!+#REF!</f>
        <v>#REF!</v>
      </c>
      <c r="N81" s="47" t="e">
        <f t="shared" si="2"/>
        <v>#REF!</v>
      </c>
    </row>
    <row r="82" spans="1:14" ht="27.75" customHeight="1" hidden="1">
      <c r="A82" s="82" t="s">
        <v>71</v>
      </c>
      <c r="B82" s="67" t="s">
        <v>121</v>
      </c>
      <c r="C82" s="69"/>
      <c r="D82" s="69"/>
      <c r="E82" s="45" t="e">
        <f t="shared" si="0"/>
        <v>#DIV/0!</v>
      </c>
      <c r="K82" s="46" t="e">
        <f t="shared" si="1"/>
        <v>#REF!</v>
      </c>
      <c r="L82" s="46" t="e">
        <f>#REF!+#REF!+#REF!+C82+#REF!+#REF!+#REF!+#REF!+#REF!+#REF!+#REF!+#REF!</f>
        <v>#REF!</v>
      </c>
      <c r="M82" s="46" t="e">
        <f>#REF!+#REF!+#REF!+D82+#REF!+#REF!+#REF!+#REF!+#REF!+#REF!+#REF!+#REF!</f>
        <v>#REF!</v>
      </c>
      <c r="N82" s="47" t="e">
        <f t="shared" si="2"/>
        <v>#REF!</v>
      </c>
    </row>
    <row r="83" spans="1:14" ht="22.5" customHeight="1">
      <c r="A83" s="82" t="s">
        <v>72</v>
      </c>
      <c r="B83" s="67" t="s">
        <v>345</v>
      </c>
      <c r="C83" s="78">
        <v>550</v>
      </c>
      <c r="D83" s="78">
        <v>550</v>
      </c>
      <c r="E83" s="45">
        <f aca="true" t="shared" si="5" ref="E83:E101">D83/C83*100</f>
        <v>100</v>
      </c>
      <c r="K83" s="46"/>
      <c r="L83" s="46"/>
      <c r="M83" s="46"/>
      <c r="N83" s="47"/>
    </row>
    <row r="84" spans="1:14" ht="15.75" customHeight="1" hidden="1">
      <c r="A84" s="82" t="s">
        <v>73</v>
      </c>
      <c r="B84" s="67" t="s">
        <v>346</v>
      </c>
      <c r="C84" s="86"/>
      <c r="D84" s="86"/>
      <c r="E84" s="45" t="e">
        <f t="shared" si="5"/>
        <v>#DIV/0!</v>
      </c>
      <c r="K84" s="46" t="e">
        <f t="shared" si="1"/>
        <v>#REF!</v>
      </c>
      <c r="L84" s="46" t="e">
        <f>#REF!+#REF!+#REF!+C84+#REF!+#REF!+#REF!+#REF!+#REF!+#REF!+#REF!+#REF!</f>
        <v>#REF!</v>
      </c>
      <c r="M84" s="46" t="e">
        <f>#REF!+#REF!+#REF!+D84+#REF!+#REF!+#REF!+#REF!+#REF!+#REF!+#REF!+#REF!</f>
        <v>#REF!</v>
      </c>
      <c r="N84" s="47" t="e">
        <f t="shared" si="2"/>
        <v>#REF!</v>
      </c>
    </row>
    <row r="85" spans="1:14" s="65" customFormat="1" ht="48" customHeight="1">
      <c r="A85" s="87" t="s">
        <v>74</v>
      </c>
      <c r="B85" s="62" t="s">
        <v>347</v>
      </c>
      <c r="C85" s="64">
        <f>C86+C90+C92+C94+C96+C99</f>
        <v>225.5</v>
      </c>
      <c r="D85" s="64">
        <f>D86+D90+D92+D94+D96+D99</f>
        <v>225.5</v>
      </c>
      <c r="E85" s="45">
        <f t="shared" si="5"/>
        <v>100</v>
      </c>
      <c r="K85" s="46" t="e">
        <f aca="true" t="shared" si="6" ref="K85:K118">L85</f>
        <v>#REF!</v>
      </c>
      <c r="L85" s="46" t="e">
        <f>#REF!+#REF!+#REF!+C85+#REF!+#REF!+#REF!+#REF!+#REF!+#REF!+#REF!+#REF!</f>
        <v>#REF!</v>
      </c>
      <c r="M85" s="46" t="e">
        <f>#REF!+#REF!+#REF!+D85+#REF!+#REF!+#REF!+#REF!+#REF!+#REF!+#REF!+#REF!</f>
        <v>#REF!</v>
      </c>
      <c r="N85" s="47" t="e">
        <f aca="true" t="shared" si="7" ref="N85:N118">M85/L85*100</f>
        <v>#REF!</v>
      </c>
    </row>
    <row r="86" spans="1:14" ht="57" customHeight="1">
      <c r="A86" s="82" t="s">
        <v>75</v>
      </c>
      <c r="B86" s="83" t="s">
        <v>348</v>
      </c>
      <c r="C86" s="68">
        <f>C87+C88+C89</f>
        <v>3.8</v>
      </c>
      <c r="D86" s="68">
        <f>D87+D88+D89</f>
        <v>3.8</v>
      </c>
      <c r="E86" s="45">
        <f t="shared" si="5"/>
        <v>100</v>
      </c>
      <c r="K86" s="46" t="e">
        <f t="shared" si="6"/>
        <v>#REF!</v>
      </c>
      <c r="L86" s="46" t="e">
        <f>#REF!+#REF!+#REF!+C86+#REF!+#REF!+#REF!+#REF!+#REF!+#REF!+#REF!+#REF!</f>
        <v>#REF!</v>
      </c>
      <c r="M86" s="46" t="e">
        <f>#REF!+#REF!+#REF!+D86+#REF!+#REF!+#REF!+#REF!+#REF!+#REF!+#REF!+#REF!</f>
        <v>#REF!</v>
      </c>
      <c r="N86" s="47" t="e">
        <f t="shared" si="7"/>
        <v>#REF!</v>
      </c>
    </row>
    <row r="87" spans="1:14" ht="65.25" customHeight="1" hidden="1">
      <c r="A87" s="88" t="s">
        <v>76</v>
      </c>
      <c r="B87" s="83" t="s">
        <v>122</v>
      </c>
      <c r="C87" s="69"/>
      <c r="D87" s="69"/>
      <c r="E87" s="45" t="e">
        <f t="shared" si="5"/>
        <v>#DIV/0!</v>
      </c>
      <c r="K87" s="46" t="e">
        <f t="shared" si="6"/>
        <v>#REF!</v>
      </c>
      <c r="L87" s="46" t="e">
        <f>#REF!+#REF!+#REF!+C87+#REF!+#REF!+#REF!+#REF!+#REF!+#REF!+#REF!+#REF!</f>
        <v>#REF!</v>
      </c>
      <c r="M87" s="46" t="e">
        <f>#REF!+#REF!+#REF!+D87+#REF!+#REF!+#REF!+#REF!+#REF!+#REF!+#REF!+#REF!</f>
        <v>#REF!</v>
      </c>
      <c r="N87" s="47" t="e">
        <f t="shared" si="7"/>
        <v>#REF!</v>
      </c>
    </row>
    <row r="88" spans="1:14" s="24" customFormat="1" ht="63" customHeight="1">
      <c r="A88" s="82" t="s">
        <v>77</v>
      </c>
      <c r="B88" s="67" t="s">
        <v>349</v>
      </c>
      <c r="C88" s="77">
        <v>3.8</v>
      </c>
      <c r="D88" s="77">
        <v>3.8</v>
      </c>
      <c r="E88" s="76">
        <f t="shared" si="5"/>
        <v>100</v>
      </c>
      <c r="K88" s="46" t="e">
        <f t="shared" si="6"/>
        <v>#REF!</v>
      </c>
      <c r="L88" s="46" t="e">
        <f>#REF!+#REF!+#REF!+C88+#REF!+#REF!+#REF!+#REF!+#REF!+#REF!+#REF!+#REF!</f>
        <v>#REF!</v>
      </c>
      <c r="M88" s="46" t="e">
        <f>#REF!+#REF!+#REF!+D88+#REF!+#REF!+#REF!+#REF!+#REF!+#REF!+#REF!+#REF!</f>
        <v>#REF!</v>
      </c>
      <c r="N88" s="47" t="e">
        <f t="shared" si="7"/>
        <v>#REF!</v>
      </c>
    </row>
    <row r="89" spans="1:14" ht="60" customHeight="1" hidden="1">
      <c r="A89" s="82" t="s">
        <v>78</v>
      </c>
      <c r="B89" s="67" t="s">
        <v>283</v>
      </c>
      <c r="C89" s="69"/>
      <c r="D89" s="69"/>
      <c r="E89" s="45" t="e">
        <f t="shared" si="5"/>
        <v>#DIV/0!</v>
      </c>
      <c r="K89" s="46" t="e">
        <f t="shared" si="6"/>
        <v>#REF!</v>
      </c>
      <c r="L89" s="46" t="e">
        <f>#REF!+#REF!+#REF!+C89+#REF!+#REF!+#REF!+#REF!+#REF!+#REF!+#REF!+#REF!</f>
        <v>#REF!</v>
      </c>
      <c r="M89" s="46" t="e">
        <f>#REF!+#REF!+#REF!+D89+#REF!+#REF!+#REF!+#REF!+#REF!+#REF!+#REF!+#REF!</f>
        <v>#REF!</v>
      </c>
      <c r="N89" s="47" t="e">
        <f t="shared" si="7"/>
        <v>#REF!</v>
      </c>
    </row>
    <row r="90" spans="1:14" ht="75.75" customHeight="1" hidden="1">
      <c r="A90" s="82" t="s">
        <v>79</v>
      </c>
      <c r="B90" s="83" t="s">
        <v>297</v>
      </c>
      <c r="C90" s="69">
        <f>C91</f>
        <v>0</v>
      </c>
      <c r="D90" s="69">
        <f>D91</f>
        <v>0</v>
      </c>
      <c r="E90" s="45" t="e">
        <f t="shared" si="5"/>
        <v>#DIV/0!</v>
      </c>
      <c r="K90" s="46" t="e">
        <f t="shared" si="6"/>
        <v>#REF!</v>
      </c>
      <c r="L90" s="46" t="e">
        <f>#REF!+#REF!+#REF!+C90+#REF!+#REF!+#REF!+#REF!+#REF!+#REF!+#REF!+#REF!</f>
        <v>#REF!</v>
      </c>
      <c r="M90" s="46" t="e">
        <f>#REF!+#REF!+#REF!+D90+#REF!+#REF!+#REF!+#REF!+#REF!+#REF!+#REF!+#REF!</f>
        <v>#REF!</v>
      </c>
      <c r="N90" s="47" t="e">
        <f t="shared" si="7"/>
        <v>#REF!</v>
      </c>
    </row>
    <row r="91" spans="1:14" ht="78" customHeight="1" hidden="1">
      <c r="A91" s="82" t="s">
        <v>80</v>
      </c>
      <c r="B91" s="80" t="s">
        <v>123</v>
      </c>
      <c r="C91" s="69"/>
      <c r="D91" s="69"/>
      <c r="E91" s="45" t="e">
        <f t="shared" si="5"/>
        <v>#DIV/0!</v>
      </c>
      <c r="K91" s="46" t="e">
        <f t="shared" si="6"/>
        <v>#REF!</v>
      </c>
      <c r="L91" s="46" t="e">
        <f>#REF!+#REF!+#REF!+C91+#REF!+#REF!+#REF!+#REF!+#REF!+#REF!+#REF!+#REF!</f>
        <v>#REF!</v>
      </c>
      <c r="M91" s="46" t="e">
        <f>#REF!+#REF!+#REF!+D91+#REF!+#REF!+#REF!+#REF!+#REF!+#REF!+#REF!+#REF!</f>
        <v>#REF!</v>
      </c>
      <c r="N91" s="47" t="e">
        <f t="shared" si="7"/>
        <v>#REF!</v>
      </c>
    </row>
    <row r="92" spans="1:14" ht="113.25" customHeight="1" hidden="1">
      <c r="A92" s="82" t="s">
        <v>81</v>
      </c>
      <c r="B92" s="67" t="s">
        <v>298</v>
      </c>
      <c r="C92" s="69">
        <f>C93</f>
        <v>0</v>
      </c>
      <c r="D92" s="69">
        <f>D93</f>
        <v>0</v>
      </c>
      <c r="E92" s="45" t="e">
        <f t="shared" si="5"/>
        <v>#DIV/0!</v>
      </c>
      <c r="K92" s="46" t="e">
        <f t="shared" si="6"/>
        <v>#REF!</v>
      </c>
      <c r="L92" s="46" t="e">
        <f>#REF!+#REF!+#REF!+C92+#REF!+#REF!+#REF!+#REF!+#REF!+#REF!+#REF!+#REF!</f>
        <v>#REF!</v>
      </c>
      <c r="M92" s="46" t="e">
        <f>#REF!+#REF!+#REF!+D92+#REF!+#REF!+#REF!+#REF!+#REF!+#REF!+#REF!+#REF!</f>
        <v>#REF!</v>
      </c>
      <c r="N92" s="47" t="e">
        <f t="shared" si="7"/>
        <v>#REF!</v>
      </c>
    </row>
    <row r="93" spans="1:14" ht="117" customHeight="1" hidden="1">
      <c r="A93" s="82" t="s">
        <v>82</v>
      </c>
      <c r="B93" s="67" t="s">
        <v>299</v>
      </c>
      <c r="C93" s="69"/>
      <c r="D93" s="69"/>
      <c r="E93" s="76" t="e">
        <f t="shared" si="5"/>
        <v>#DIV/0!</v>
      </c>
      <c r="K93" s="46" t="e">
        <f t="shared" si="6"/>
        <v>#REF!</v>
      </c>
      <c r="L93" s="46" t="e">
        <f>#REF!+#REF!+#REF!+C93+#REF!+#REF!+#REF!+#REF!+#REF!+#REF!+#REF!+#REF!</f>
        <v>#REF!</v>
      </c>
      <c r="M93" s="46" t="e">
        <f>#REF!+#REF!+#REF!+D93+#REF!+#REF!+#REF!+#REF!+#REF!+#REF!+#REF!+#REF!</f>
        <v>#REF!</v>
      </c>
      <c r="N93" s="47" t="e">
        <f t="shared" si="7"/>
        <v>#REF!</v>
      </c>
    </row>
    <row r="94" spans="1:14" ht="113.25" customHeight="1" hidden="1">
      <c r="A94" s="82" t="s">
        <v>124</v>
      </c>
      <c r="B94" s="67" t="s">
        <v>298</v>
      </c>
      <c r="C94" s="69">
        <f>C95</f>
        <v>0</v>
      </c>
      <c r="D94" s="69">
        <f>D95</f>
        <v>0</v>
      </c>
      <c r="E94" s="45" t="e">
        <f>D94/C94*100</f>
        <v>#DIV/0!</v>
      </c>
      <c r="K94" s="46" t="e">
        <f aca="true" t="shared" si="8" ref="K94:K100">L94</f>
        <v>#REF!</v>
      </c>
      <c r="L94" s="46" t="e">
        <f>#REF!+#REF!+#REF!+C94+#REF!+#REF!+#REF!+#REF!+#REF!+#REF!+#REF!+#REF!</f>
        <v>#REF!</v>
      </c>
      <c r="M94" s="46" t="e">
        <f>#REF!+#REF!+#REF!+D94+#REF!+#REF!+#REF!+#REF!+#REF!+#REF!+#REF!+#REF!</f>
        <v>#REF!</v>
      </c>
      <c r="N94" s="47" t="e">
        <f aca="true" t="shared" si="9" ref="N94:N100">M94/L94*100</f>
        <v>#REF!</v>
      </c>
    </row>
    <row r="95" spans="1:14" ht="117" customHeight="1" hidden="1">
      <c r="A95" s="82" t="s">
        <v>125</v>
      </c>
      <c r="B95" s="67" t="s">
        <v>299</v>
      </c>
      <c r="C95" s="69"/>
      <c r="D95" s="69"/>
      <c r="E95" s="76" t="e">
        <f>D95/C95*100</f>
        <v>#DIV/0!</v>
      </c>
      <c r="K95" s="46" t="e">
        <f t="shared" si="8"/>
        <v>#REF!</v>
      </c>
      <c r="L95" s="46" t="e">
        <f>#REF!+#REF!+#REF!+C95+#REF!+#REF!+#REF!+#REF!+#REF!+#REF!+#REF!+#REF!</f>
        <v>#REF!</v>
      </c>
      <c r="M95" s="46" t="e">
        <f>#REF!+#REF!+#REF!+D95+#REF!+#REF!+#REF!+#REF!+#REF!+#REF!+#REF!+#REF!</f>
        <v>#REF!</v>
      </c>
      <c r="N95" s="47" t="e">
        <f t="shared" si="9"/>
        <v>#REF!</v>
      </c>
    </row>
    <row r="96" spans="1:14" ht="61.5" customHeight="1">
      <c r="A96" s="82" t="s">
        <v>83</v>
      </c>
      <c r="B96" s="83" t="s">
        <v>274</v>
      </c>
      <c r="C96" s="69">
        <f>C97+C98</f>
        <v>221.7</v>
      </c>
      <c r="D96" s="69">
        <f>D97+D98</f>
        <v>221.7</v>
      </c>
      <c r="E96" s="45">
        <f t="shared" si="5"/>
        <v>100</v>
      </c>
      <c r="K96" s="46" t="e">
        <f t="shared" si="8"/>
        <v>#REF!</v>
      </c>
      <c r="L96" s="46" t="e">
        <f>#REF!+#REF!+#REF!+C96+#REF!+#REF!+#REF!+#REF!+#REF!+#REF!+#REF!+#REF!</f>
        <v>#REF!</v>
      </c>
      <c r="M96" s="46" t="e">
        <f>#REF!+#REF!+#REF!+D96+#REF!+#REF!+#REF!+#REF!+#REF!+#REF!+#REF!+#REF!</f>
        <v>#REF!</v>
      </c>
      <c r="N96" s="47" t="e">
        <f t="shared" si="9"/>
        <v>#REF!</v>
      </c>
    </row>
    <row r="97" spans="1:14" s="65" customFormat="1" ht="60.75" customHeight="1">
      <c r="A97" s="82" t="s">
        <v>84</v>
      </c>
      <c r="B97" s="83" t="s">
        <v>281</v>
      </c>
      <c r="C97" s="89">
        <v>221.7</v>
      </c>
      <c r="D97" s="89">
        <v>221.7</v>
      </c>
      <c r="E97" s="45">
        <f t="shared" si="5"/>
        <v>100</v>
      </c>
      <c r="K97" s="46" t="e">
        <f t="shared" si="8"/>
        <v>#REF!</v>
      </c>
      <c r="L97" s="46" t="e">
        <f>#REF!+#REF!+#REF!+C97+#REF!+#REF!+#REF!+#REF!+#REF!+#REF!+#REF!+#REF!</f>
        <v>#REF!</v>
      </c>
      <c r="M97" s="46" t="e">
        <f>#REF!+#REF!+#REF!+D97+#REF!+#REF!+#REF!+#REF!+#REF!+#REF!+#REF!+#REF!</f>
        <v>#REF!</v>
      </c>
      <c r="N97" s="47" t="e">
        <f t="shared" si="9"/>
        <v>#REF!</v>
      </c>
    </row>
    <row r="98" spans="1:14" s="65" customFormat="1" ht="58.5" customHeight="1" hidden="1">
      <c r="A98" s="82" t="s">
        <v>85</v>
      </c>
      <c r="B98" s="83" t="s">
        <v>282</v>
      </c>
      <c r="C98" s="68"/>
      <c r="D98" s="68"/>
      <c r="E98" s="45" t="e">
        <f t="shared" si="5"/>
        <v>#DIV/0!</v>
      </c>
      <c r="K98" s="46" t="e">
        <f t="shared" si="8"/>
        <v>#REF!</v>
      </c>
      <c r="L98" s="46" t="e">
        <f>#REF!+#REF!+#REF!+C98+#REF!+#REF!+#REF!+#REF!+#REF!+#REF!+#REF!+#REF!</f>
        <v>#REF!</v>
      </c>
      <c r="M98" s="46" t="e">
        <f>#REF!+#REF!+#REF!+D98+#REF!+#REF!+#REF!+#REF!+#REF!+#REF!+#REF!+#REF!</f>
        <v>#REF!</v>
      </c>
      <c r="N98" s="47" t="e">
        <f t="shared" si="9"/>
        <v>#REF!</v>
      </c>
    </row>
    <row r="99" spans="1:14" s="23" customFormat="1" ht="99.75" customHeight="1" hidden="1">
      <c r="A99" s="79" t="s">
        <v>86</v>
      </c>
      <c r="B99" s="90" t="s">
        <v>350</v>
      </c>
      <c r="C99" s="69">
        <f>C100</f>
        <v>0</v>
      </c>
      <c r="D99" s="69">
        <f>D100</f>
        <v>0</v>
      </c>
      <c r="E99" s="45" t="e">
        <f t="shared" si="5"/>
        <v>#DIV/0!</v>
      </c>
      <c r="K99" s="46" t="e">
        <f t="shared" si="8"/>
        <v>#REF!</v>
      </c>
      <c r="L99" s="46" t="e">
        <f>#REF!+#REF!+#REF!+C99+#REF!+#REF!+#REF!+#REF!+#REF!+#REF!+#REF!+#REF!</f>
        <v>#REF!</v>
      </c>
      <c r="M99" s="46" t="e">
        <f>#REF!+#REF!+#REF!+D99+#REF!+#REF!+#REF!+#REF!+#REF!+#REF!+#REF!+#REF!</f>
        <v>#REF!</v>
      </c>
      <c r="N99" s="47" t="e">
        <f t="shared" si="9"/>
        <v>#REF!</v>
      </c>
    </row>
    <row r="100" spans="1:14" s="23" customFormat="1" ht="104.25" customHeight="1" hidden="1">
      <c r="A100" s="79" t="s">
        <v>87</v>
      </c>
      <c r="B100" s="90" t="s">
        <v>351</v>
      </c>
      <c r="C100" s="69"/>
      <c r="D100" s="69"/>
      <c r="E100" s="76" t="e">
        <f t="shared" si="5"/>
        <v>#DIV/0!</v>
      </c>
      <c r="K100" s="46" t="e">
        <f t="shared" si="8"/>
        <v>#REF!</v>
      </c>
      <c r="L100" s="46" t="e">
        <f>#REF!+#REF!+#REF!+C100+#REF!+#REF!+#REF!+#REF!+#REF!+#REF!+#REF!+#REF!</f>
        <v>#REF!</v>
      </c>
      <c r="M100" s="46" t="e">
        <f>#REF!+#REF!+#REF!+D100+#REF!+#REF!+#REF!+#REF!+#REF!+#REF!+#REF!+#REF!</f>
        <v>#REF!</v>
      </c>
      <c r="N100" s="47" t="e">
        <f t="shared" si="9"/>
        <v>#REF!</v>
      </c>
    </row>
    <row r="101" spans="1:14" s="65" customFormat="1" ht="24.75" customHeight="1">
      <c r="A101" s="91" t="s">
        <v>88</v>
      </c>
      <c r="B101" s="62" t="s">
        <v>190</v>
      </c>
      <c r="C101" s="64">
        <f>C102+C106</f>
        <v>114.7</v>
      </c>
      <c r="D101" s="64">
        <f>D102+D106</f>
        <v>114.7</v>
      </c>
      <c r="E101" s="45">
        <f t="shared" si="5"/>
        <v>100</v>
      </c>
      <c r="K101" s="46" t="e">
        <f t="shared" si="6"/>
        <v>#REF!</v>
      </c>
      <c r="L101" s="46" t="e">
        <f>#REF!+#REF!+#REF!+C101+#REF!+#REF!+#REF!+#REF!+#REF!+#REF!+#REF!+#REF!</f>
        <v>#REF!</v>
      </c>
      <c r="M101" s="46" t="e">
        <f>#REF!+#REF!+#REF!+D101+#REF!+#REF!+#REF!+#REF!+#REF!+#REF!+#REF!+#REF!</f>
        <v>#REF!</v>
      </c>
      <c r="N101" s="47" t="e">
        <f t="shared" si="7"/>
        <v>#REF!</v>
      </c>
    </row>
    <row r="102" spans="1:14" ht="81" customHeight="1">
      <c r="A102" s="92" t="s">
        <v>89</v>
      </c>
      <c r="B102" s="83" t="s">
        <v>153</v>
      </c>
      <c r="C102" s="69">
        <f>C103+C104+C105</f>
        <v>114.7</v>
      </c>
      <c r="D102" s="69">
        <f>D103+D104+D105</f>
        <v>114.7</v>
      </c>
      <c r="E102" s="45">
        <f aca="true" t="shared" si="10" ref="E102:E123">D102/C102*100</f>
        <v>100</v>
      </c>
      <c r="K102" s="46" t="e">
        <f t="shared" si="6"/>
        <v>#REF!</v>
      </c>
      <c r="L102" s="46" t="e">
        <f>#REF!+#REF!+#REF!+C102+#REF!+#REF!+#REF!+#REF!+#REF!+#REF!+#REF!+#REF!</f>
        <v>#REF!</v>
      </c>
      <c r="M102" s="46" t="e">
        <f>#REF!+#REF!+#REF!+D102+#REF!+#REF!+#REF!+#REF!+#REF!+#REF!+#REF!+#REF!</f>
        <v>#REF!</v>
      </c>
      <c r="N102" s="47" t="e">
        <f t="shared" si="7"/>
        <v>#REF!</v>
      </c>
    </row>
    <row r="103" spans="1:14" ht="95.25" customHeight="1" hidden="1">
      <c r="A103" s="92" t="s">
        <v>90</v>
      </c>
      <c r="B103" s="83" t="s">
        <v>160</v>
      </c>
      <c r="C103" s="69"/>
      <c r="D103" s="69"/>
      <c r="E103" s="76" t="e">
        <f t="shared" si="10"/>
        <v>#DIV/0!</v>
      </c>
      <c r="K103" s="46" t="e">
        <f t="shared" si="6"/>
        <v>#REF!</v>
      </c>
      <c r="L103" s="46" t="e">
        <f>#REF!+#REF!+#REF!+C103+#REF!+#REF!+#REF!+#REF!+#REF!+#REF!+#REF!+#REF!</f>
        <v>#REF!</v>
      </c>
      <c r="M103" s="46" t="e">
        <f>#REF!+#REF!+#REF!+D103+#REF!+#REF!+#REF!+#REF!+#REF!+#REF!+#REF!+#REF!</f>
        <v>#REF!</v>
      </c>
      <c r="N103" s="47" t="e">
        <f t="shared" si="7"/>
        <v>#REF!</v>
      </c>
    </row>
    <row r="104" spans="1:14" ht="96.75" customHeight="1">
      <c r="A104" s="92" t="s">
        <v>91</v>
      </c>
      <c r="B104" s="85" t="s">
        <v>294</v>
      </c>
      <c r="C104" s="77">
        <v>114.7</v>
      </c>
      <c r="D104" s="77">
        <v>114.7</v>
      </c>
      <c r="E104" s="45">
        <f t="shared" si="10"/>
        <v>100</v>
      </c>
      <c r="K104" s="46" t="e">
        <f t="shared" si="6"/>
        <v>#REF!</v>
      </c>
      <c r="L104" s="46" t="e">
        <f>#REF!+#REF!+#REF!+C104+#REF!+#REF!+#REF!+#REF!+#REF!+#REF!+#REF!+#REF!</f>
        <v>#REF!</v>
      </c>
      <c r="M104" s="46" t="e">
        <f>#REF!+#REF!+#REF!+D104+#REF!+#REF!+#REF!+#REF!+#REF!+#REF!+#REF!+#REF!</f>
        <v>#REF!</v>
      </c>
      <c r="N104" s="47" t="e">
        <f t="shared" si="7"/>
        <v>#REF!</v>
      </c>
    </row>
    <row r="105" spans="1:14" ht="99" customHeight="1" hidden="1">
      <c r="A105" s="92" t="s">
        <v>92</v>
      </c>
      <c r="B105" s="85" t="s">
        <v>295</v>
      </c>
      <c r="C105" s="68"/>
      <c r="D105" s="68"/>
      <c r="E105" s="76" t="e">
        <f t="shared" si="10"/>
        <v>#DIV/0!</v>
      </c>
      <c r="K105" s="46" t="e">
        <f t="shared" si="6"/>
        <v>#REF!</v>
      </c>
      <c r="L105" s="46" t="e">
        <f>#REF!+#REF!+#REF!+C105+#REF!+#REF!+#REF!+#REF!+#REF!+#REF!+#REF!+#REF!</f>
        <v>#REF!</v>
      </c>
      <c r="M105" s="46" t="e">
        <f>#REF!+#REF!+#REF!+D105+#REF!+#REF!+#REF!+#REF!+#REF!+#REF!+#REF!+#REF!</f>
        <v>#REF!</v>
      </c>
      <c r="N105" s="47" t="e">
        <f t="shared" si="7"/>
        <v>#REF!</v>
      </c>
    </row>
    <row r="106" spans="1:14" ht="37.5" hidden="1">
      <c r="A106" s="82" t="s">
        <v>126</v>
      </c>
      <c r="B106" s="83" t="s">
        <v>128</v>
      </c>
      <c r="C106" s="69">
        <f>C107</f>
        <v>0</v>
      </c>
      <c r="D106" s="69">
        <f>D107</f>
        <v>0</v>
      </c>
      <c r="E106" s="45" t="e">
        <f t="shared" si="10"/>
        <v>#DIV/0!</v>
      </c>
      <c r="K106" s="46" t="e">
        <f>L106</f>
        <v>#REF!</v>
      </c>
      <c r="L106" s="46" t="e">
        <f>#REF!+#REF!+#REF!+C106+#REF!+#REF!+#REF!+#REF!+#REF!+#REF!+#REF!+#REF!</f>
        <v>#REF!</v>
      </c>
      <c r="M106" s="46" t="e">
        <f>#REF!+#REF!+#REF!+D106+#REF!+#REF!+#REF!+#REF!+#REF!+#REF!+#REF!+#REF!</f>
        <v>#REF!</v>
      </c>
      <c r="N106" s="47" t="e">
        <f>M106/L106*100</f>
        <v>#REF!</v>
      </c>
    </row>
    <row r="107" spans="1:14" s="65" customFormat="1" ht="37.5" hidden="1">
      <c r="A107" s="82" t="s">
        <v>127</v>
      </c>
      <c r="B107" s="83" t="s">
        <v>129</v>
      </c>
      <c r="C107" s="89"/>
      <c r="D107" s="89"/>
      <c r="E107" s="45" t="e">
        <f t="shared" si="10"/>
        <v>#DIV/0!</v>
      </c>
      <c r="K107" s="46" t="e">
        <f>L107</f>
        <v>#REF!</v>
      </c>
      <c r="L107" s="46" t="e">
        <f>#REF!+#REF!+#REF!+C107+#REF!+#REF!+#REF!+#REF!+#REF!+#REF!+#REF!+#REF!</f>
        <v>#REF!</v>
      </c>
      <c r="M107" s="46" t="e">
        <f>#REF!+#REF!+#REF!+D107+#REF!+#REF!+#REF!+#REF!+#REF!+#REF!+#REF!+#REF!</f>
        <v>#REF!</v>
      </c>
      <c r="N107" s="47" t="e">
        <f>M107/L107*100</f>
        <v>#REF!</v>
      </c>
    </row>
    <row r="108" spans="1:14" s="65" customFormat="1" ht="24.75" customHeight="1" hidden="1">
      <c r="A108" s="91" t="s">
        <v>312</v>
      </c>
      <c r="B108" s="62" t="s">
        <v>313</v>
      </c>
      <c r="C108" s="64">
        <f>C109+C112</f>
        <v>0</v>
      </c>
      <c r="D108" s="64">
        <f>D109+D112</f>
        <v>0</v>
      </c>
      <c r="E108" s="45" t="e">
        <f t="shared" si="10"/>
        <v>#DIV/0!</v>
      </c>
      <c r="K108" s="46" t="e">
        <f t="shared" si="6"/>
        <v>#REF!</v>
      </c>
      <c r="L108" s="46" t="e">
        <f>#REF!+#REF!+#REF!+C108+#REF!+#REF!+#REF!+#REF!+#REF!+#REF!+#REF!+#REF!</f>
        <v>#REF!</v>
      </c>
      <c r="M108" s="46" t="e">
        <f>#REF!+#REF!+#REF!+D108+#REF!+#REF!+#REF!+#REF!+#REF!+#REF!+#REF!+#REF!</f>
        <v>#REF!</v>
      </c>
      <c r="N108" s="47" t="e">
        <f t="shared" si="7"/>
        <v>#REF!</v>
      </c>
    </row>
    <row r="109" spans="1:14" ht="39" customHeight="1" hidden="1">
      <c r="A109" s="93" t="s">
        <v>47</v>
      </c>
      <c r="B109" s="94" t="s">
        <v>352</v>
      </c>
      <c r="C109" s="68">
        <f>C110</f>
        <v>0</v>
      </c>
      <c r="D109" s="68">
        <f>D110</f>
        <v>0</v>
      </c>
      <c r="E109" s="45" t="e">
        <f t="shared" si="10"/>
        <v>#DIV/0!</v>
      </c>
      <c r="K109" s="46" t="e">
        <f t="shared" si="6"/>
        <v>#REF!</v>
      </c>
      <c r="L109" s="46" t="e">
        <f>#REF!+#REF!+#REF!+C109+#REF!+#REF!+#REF!+#REF!+#REF!+#REF!+#REF!+#REF!</f>
        <v>#REF!</v>
      </c>
      <c r="M109" s="46" t="e">
        <f>#REF!+#REF!+#REF!+D109+#REF!+#REF!+#REF!+#REF!+#REF!+#REF!+#REF!+#REF!</f>
        <v>#REF!</v>
      </c>
      <c r="N109" s="47" t="e">
        <f t="shared" si="7"/>
        <v>#REF!</v>
      </c>
    </row>
    <row r="110" spans="1:14" ht="57.75" customHeight="1" hidden="1">
      <c r="A110" s="95" t="s">
        <v>48</v>
      </c>
      <c r="B110" s="94" t="s">
        <v>353</v>
      </c>
      <c r="C110" s="68"/>
      <c r="D110" s="68"/>
      <c r="E110" s="45" t="e">
        <f t="shared" si="10"/>
        <v>#DIV/0!</v>
      </c>
      <c r="K110" s="46" t="e">
        <f>L110</f>
        <v>#REF!</v>
      </c>
      <c r="L110" s="46" t="e">
        <f>#REF!+#REF!+#REF!+C110+#REF!+#REF!+#REF!+#REF!+#REF!+#REF!+#REF!+#REF!</f>
        <v>#REF!</v>
      </c>
      <c r="M110" s="46" t="e">
        <f>#REF!+#REF!+#REF!+D110+#REF!+#REF!+#REF!+#REF!+#REF!+#REF!+#REF!+#REF!</f>
        <v>#REF!</v>
      </c>
      <c r="N110" s="47" t="e">
        <f>M110/L110*100</f>
        <v>#REF!</v>
      </c>
    </row>
    <row r="111" spans="1:14" ht="37.5" hidden="1">
      <c r="A111" s="93" t="s">
        <v>130</v>
      </c>
      <c r="B111" s="94" t="s">
        <v>352</v>
      </c>
      <c r="C111" s="68"/>
      <c r="D111" s="68"/>
      <c r="E111" s="45" t="e">
        <f>D111/C111*100</f>
        <v>#DIV/0!</v>
      </c>
      <c r="K111" s="46" t="e">
        <f>L111</f>
        <v>#REF!</v>
      </c>
      <c r="L111" s="46" t="e">
        <f>#REF!+#REF!+#REF!+C111+#REF!+#REF!+#REF!+#REF!+#REF!+#REF!+#REF!+#REF!</f>
        <v>#REF!</v>
      </c>
      <c r="M111" s="46" t="e">
        <f>#REF!+#REF!+#REF!+D111+#REF!+#REF!+#REF!+#REF!+#REF!+#REF!+#REF!+#REF!</f>
        <v>#REF!</v>
      </c>
      <c r="N111" s="47" t="e">
        <f>M111/L111*100</f>
        <v>#REF!</v>
      </c>
    </row>
    <row r="112" spans="1:14" s="65" customFormat="1" ht="46.5" customHeight="1" hidden="1">
      <c r="A112" s="82" t="s">
        <v>49</v>
      </c>
      <c r="B112" s="67" t="s">
        <v>354</v>
      </c>
      <c r="C112" s="64">
        <f>C113+C114</f>
        <v>0</v>
      </c>
      <c r="D112" s="64">
        <f>D113+D114</f>
        <v>0</v>
      </c>
      <c r="E112" s="45" t="e">
        <f t="shared" si="10"/>
        <v>#DIV/0!</v>
      </c>
      <c r="K112" s="46"/>
      <c r="L112" s="46"/>
      <c r="M112" s="46"/>
      <c r="N112" s="47"/>
    </row>
    <row r="113" spans="1:14" s="65" customFormat="1" ht="56.25" customHeight="1" hidden="1">
      <c r="A113" s="82" t="s">
        <v>50</v>
      </c>
      <c r="B113" s="67" t="s">
        <v>355</v>
      </c>
      <c r="C113" s="78"/>
      <c r="D113" s="78"/>
      <c r="E113" s="45" t="e">
        <f t="shared" si="10"/>
        <v>#DIV/0!</v>
      </c>
      <c r="K113" s="46" t="e">
        <f>L113</f>
        <v>#REF!</v>
      </c>
      <c r="L113" s="46" t="e">
        <f>#REF!+#REF!+#REF!+C113+#REF!+#REF!+#REF!+#REF!+#REF!+#REF!+#REF!+#REF!</f>
        <v>#REF!</v>
      </c>
      <c r="M113" s="46" t="e">
        <f>#REF!+#REF!+#REF!+D113+#REF!+#REF!+#REF!+#REF!+#REF!+#REF!+#REF!+#REF!</f>
        <v>#REF!</v>
      </c>
      <c r="N113" s="47" t="e">
        <f>M113/L113*100</f>
        <v>#REF!</v>
      </c>
    </row>
    <row r="114" spans="1:14" s="96" customFormat="1" ht="44.25" customHeight="1" hidden="1">
      <c r="A114" s="82" t="s">
        <v>51</v>
      </c>
      <c r="B114" s="67" t="s">
        <v>354</v>
      </c>
      <c r="C114" s="78"/>
      <c r="D114" s="78"/>
      <c r="E114" s="45" t="e">
        <f t="shared" si="10"/>
        <v>#DIV/0!</v>
      </c>
      <c r="K114" s="46" t="e">
        <f>L114</f>
        <v>#REF!</v>
      </c>
      <c r="L114" s="46" t="e">
        <f>#REF!+#REF!+#REF!+C114+#REF!+#REF!+#REF!+#REF!+#REF!+#REF!+#REF!+#REF!</f>
        <v>#REF!</v>
      </c>
      <c r="M114" s="46" t="e">
        <f>#REF!+#REF!+#REF!+D114+#REF!+#REF!+#REF!+#REF!+#REF!+#REF!+#REF!+#REF!</f>
        <v>#REF!</v>
      </c>
      <c r="N114" s="47" t="e">
        <f>M114/L114*100</f>
        <v>#REF!</v>
      </c>
    </row>
    <row r="115" spans="1:14" s="65" customFormat="1" ht="112.5" hidden="1">
      <c r="A115" s="87" t="s">
        <v>356</v>
      </c>
      <c r="B115" s="97" t="s">
        <v>131</v>
      </c>
      <c r="C115" s="64">
        <f aca="true" t="shared" si="11" ref="C115:D117">C116</f>
        <v>0</v>
      </c>
      <c r="D115" s="64">
        <f t="shared" si="11"/>
        <v>0</v>
      </c>
      <c r="E115" s="45" t="e">
        <f t="shared" si="10"/>
        <v>#DIV/0!</v>
      </c>
      <c r="K115" s="46" t="e">
        <f t="shared" si="6"/>
        <v>#REF!</v>
      </c>
      <c r="L115" s="46" t="e">
        <f>#REF!+#REF!+#REF!+C115+#REF!+#REF!+#REF!+#REF!+#REF!+#REF!+#REF!+#REF!</f>
        <v>#REF!</v>
      </c>
      <c r="M115" s="46" t="e">
        <f>#REF!+#REF!+#REF!+D115+#REF!+#REF!+#REF!+#REF!+#REF!+#REF!+#REF!+#REF!</f>
        <v>#REF!</v>
      </c>
      <c r="N115" s="47" t="e">
        <f t="shared" si="7"/>
        <v>#REF!</v>
      </c>
    </row>
    <row r="116" spans="1:14" ht="133.5" customHeight="1" hidden="1">
      <c r="A116" s="82" t="s">
        <v>93</v>
      </c>
      <c r="B116" s="83" t="s">
        <v>132</v>
      </c>
      <c r="C116" s="64">
        <f t="shared" si="11"/>
        <v>0</v>
      </c>
      <c r="D116" s="64">
        <f t="shared" si="11"/>
        <v>0</v>
      </c>
      <c r="E116" s="45" t="e">
        <f t="shared" si="10"/>
        <v>#DIV/0!</v>
      </c>
      <c r="K116" s="46" t="e">
        <f t="shared" si="6"/>
        <v>#REF!</v>
      </c>
      <c r="L116" s="46" t="e">
        <f>#REF!+#REF!+#REF!+C116+#REF!+#REF!+#REF!+#REF!+#REF!+#REF!+#REF!+#REF!</f>
        <v>#REF!</v>
      </c>
      <c r="M116" s="46" t="e">
        <f>#REF!+#REF!+#REF!+D116+#REF!+#REF!+#REF!+#REF!+#REF!+#REF!+#REF!+#REF!</f>
        <v>#REF!</v>
      </c>
      <c r="N116" s="47" t="e">
        <f t="shared" si="7"/>
        <v>#REF!</v>
      </c>
    </row>
    <row r="117" spans="1:14" ht="131.25" hidden="1">
      <c r="A117" s="82" t="s">
        <v>94</v>
      </c>
      <c r="B117" s="83" t="s">
        <v>133</v>
      </c>
      <c r="C117" s="64">
        <f t="shared" si="11"/>
        <v>0</v>
      </c>
      <c r="D117" s="64">
        <f t="shared" si="11"/>
        <v>0</v>
      </c>
      <c r="E117" s="45" t="e">
        <f t="shared" si="10"/>
        <v>#DIV/0!</v>
      </c>
      <c r="K117" s="46" t="e">
        <f t="shared" si="6"/>
        <v>#REF!</v>
      </c>
      <c r="L117" s="46" t="e">
        <f>#REF!+#REF!+#REF!+C117+#REF!+#REF!+#REF!+#REF!+#REF!+#REF!+#REF!+#REF!</f>
        <v>#REF!</v>
      </c>
      <c r="M117" s="46" t="e">
        <f>#REF!+#REF!+#REF!+D117+#REF!+#REF!+#REF!+#REF!+#REF!+#REF!+#REF!+#REF!</f>
        <v>#REF!</v>
      </c>
      <c r="N117" s="47" t="e">
        <f t="shared" si="7"/>
        <v>#REF!</v>
      </c>
    </row>
    <row r="118" spans="1:14" s="96" customFormat="1" ht="98.25" customHeight="1" hidden="1">
      <c r="A118" s="82" t="s">
        <v>95</v>
      </c>
      <c r="B118" s="83" t="s">
        <v>357</v>
      </c>
      <c r="C118" s="64"/>
      <c r="D118" s="64"/>
      <c r="E118" s="45" t="e">
        <f t="shared" si="10"/>
        <v>#DIV/0!</v>
      </c>
      <c r="K118" s="46" t="e">
        <f t="shared" si="6"/>
        <v>#REF!</v>
      </c>
      <c r="L118" s="46" t="e">
        <f>#REF!+#REF!+#REF!+C118+#REF!+#REF!+#REF!+#REF!+#REF!+#REF!+#REF!+#REF!</f>
        <v>#REF!</v>
      </c>
      <c r="M118" s="46" t="e">
        <f>#REF!+#REF!+#REF!+D118+#REF!+#REF!+#REF!+#REF!+#REF!+#REF!+#REF!+#REF!</f>
        <v>#REF!</v>
      </c>
      <c r="N118" s="47" t="e">
        <f t="shared" si="7"/>
        <v>#REF!</v>
      </c>
    </row>
    <row r="119" spans="1:14" s="65" customFormat="1" ht="79.5" customHeight="1">
      <c r="A119" s="91" t="s">
        <v>358</v>
      </c>
      <c r="B119" s="97" t="s">
        <v>359</v>
      </c>
      <c r="C119" s="64">
        <f>C120+C121+C122</f>
        <v>-165.83709</v>
      </c>
      <c r="D119" s="64">
        <f>D120+D121+D122</f>
        <v>-165.83709</v>
      </c>
      <c r="E119" s="45">
        <f t="shared" si="10"/>
        <v>100</v>
      </c>
      <c r="K119" s="46" t="e">
        <f aca="true" t="shared" si="12" ref="K119:K172">L119</f>
        <v>#REF!</v>
      </c>
      <c r="L119" s="46" t="e">
        <f>#REF!+#REF!+#REF!+C119+#REF!+#REF!+#REF!+#REF!+#REF!+#REF!+#REF!+#REF!</f>
        <v>#REF!</v>
      </c>
      <c r="M119" s="46" t="e">
        <f>#REF!+#REF!+#REF!+D119+#REF!+#REF!+#REF!+#REF!+#REF!+#REF!+#REF!+#REF!</f>
        <v>#REF!</v>
      </c>
      <c r="N119" s="47" t="e">
        <f aca="true" t="shared" si="13" ref="N119:N187">M119/L119*100</f>
        <v>#REF!</v>
      </c>
    </row>
    <row r="120" spans="1:14" ht="72.75" customHeight="1" hidden="1">
      <c r="A120" s="82" t="s">
        <v>136</v>
      </c>
      <c r="B120" s="83" t="s">
        <v>137</v>
      </c>
      <c r="C120" s="64"/>
      <c r="D120" s="64"/>
      <c r="E120" s="45" t="e">
        <f t="shared" si="10"/>
        <v>#DIV/0!</v>
      </c>
      <c r="K120" s="46" t="e">
        <f t="shared" si="12"/>
        <v>#REF!</v>
      </c>
      <c r="L120" s="46" t="e">
        <f>#REF!+#REF!+#REF!+C120+#REF!+#REF!+#REF!+#REF!+#REF!+#REF!+#REF!+#REF!</f>
        <v>#REF!</v>
      </c>
      <c r="M120" s="46" t="e">
        <f>#REF!+#REF!+#REF!+D120+#REF!+#REF!+#REF!+#REF!+#REF!+#REF!+#REF!+#REF!</f>
        <v>#REF!</v>
      </c>
      <c r="N120" s="47" t="e">
        <f t="shared" si="13"/>
        <v>#REF!</v>
      </c>
    </row>
    <row r="121" spans="1:14" ht="76.5" customHeight="1">
      <c r="A121" s="82" t="s">
        <v>135</v>
      </c>
      <c r="B121" s="83" t="s">
        <v>138</v>
      </c>
      <c r="C121" s="78">
        <v>-165.83709</v>
      </c>
      <c r="D121" s="78">
        <v>-165.83709</v>
      </c>
      <c r="E121" s="45">
        <f t="shared" si="10"/>
        <v>100</v>
      </c>
      <c r="K121" s="46" t="e">
        <f t="shared" si="12"/>
        <v>#REF!</v>
      </c>
      <c r="L121" s="46" t="e">
        <f>#REF!+#REF!+#REF!+C121+#REF!+#REF!+#REF!+#REF!+#REF!+#REF!+#REF!+#REF!</f>
        <v>#REF!</v>
      </c>
      <c r="M121" s="46" t="e">
        <f>#REF!+#REF!+#REF!+D121+#REF!+#REF!+#REF!+#REF!+#REF!+#REF!+#REF!+#REF!</f>
        <v>#REF!</v>
      </c>
      <c r="N121" s="47" t="e">
        <f t="shared" si="13"/>
        <v>#REF!</v>
      </c>
    </row>
    <row r="122" spans="1:14" ht="74.25" customHeight="1" hidden="1">
      <c r="A122" s="82" t="s">
        <v>134</v>
      </c>
      <c r="B122" s="83" t="s">
        <v>139</v>
      </c>
      <c r="C122" s="64"/>
      <c r="D122" s="64"/>
      <c r="E122" s="45" t="e">
        <f t="shared" si="10"/>
        <v>#DIV/0!</v>
      </c>
      <c r="K122" s="46" t="e">
        <f t="shared" si="12"/>
        <v>#REF!</v>
      </c>
      <c r="L122" s="46" t="e">
        <f>#REF!+#REF!+#REF!+C122+#REF!+#REF!+#REF!+#REF!+#REF!+#REF!+#REF!+#REF!</f>
        <v>#REF!</v>
      </c>
      <c r="M122" s="46" t="e">
        <f>#REF!+#REF!+#REF!+D122+#REF!+#REF!+#REF!+#REF!+#REF!+#REF!+#REF!+#REF!</f>
        <v>#REF!</v>
      </c>
      <c r="N122" s="47" t="e">
        <f t="shared" si="13"/>
        <v>#REF!</v>
      </c>
    </row>
    <row r="123" spans="1:14" ht="26.25" customHeight="1" thickBot="1">
      <c r="A123" s="98"/>
      <c r="B123" s="99" t="s">
        <v>203</v>
      </c>
      <c r="C123" s="100">
        <f>C19+C46</f>
        <v>11539.16291</v>
      </c>
      <c r="D123" s="100">
        <f>D19+D46</f>
        <v>11598.09274</v>
      </c>
      <c r="E123" s="45">
        <f t="shared" si="10"/>
        <v>100.51069415051703</v>
      </c>
      <c r="G123" s="20" t="s">
        <v>360</v>
      </c>
      <c r="H123" s="101" t="e">
        <f>H125+H126</f>
        <v>#REF!</v>
      </c>
      <c r="I123" s="101" t="e">
        <f>I125+I126</f>
        <v>#REF!</v>
      </c>
      <c r="K123" s="46" t="e">
        <f t="shared" si="12"/>
        <v>#REF!</v>
      </c>
      <c r="L123" s="46" t="e">
        <f>#REF!+#REF!+#REF!+C123+#REF!+#REF!+#REF!+#REF!+#REF!+#REF!+#REF!+#REF!</f>
        <v>#REF!</v>
      </c>
      <c r="M123" s="46" t="e">
        <f>#REF!+#REF!+#REF!+D123+#REF!+#REF!+#REF!+#REF!+#REF!+#REF!+#REF!+#REF!</f>
        <v>#REF!</v>
      </c>
      <c r="N123" s="47" t="e">
        <f t="shared" si="13"/>
        <v>#REF!</v>
      </c>
    </row>
    <row r="124" spans="1:14" s="22" customFormat="1" ht="24.75" customHeight="1">
      <c r="A124" s="102"/>
      <c r="B124" s="103"/>
      <c r="C124" s="104"/>
      <c r="D124" s="104"/>
      <c r="E124" s="105"/>
      <c r="H124" s="106"/>
      <c r="I124" s="106"/>
      <c r="K124" s="46"/>
      <c r="L124" s="46" t="e">
        <f>#REF!+#REF!+#REF!+C124+#REF!+#REF!+#REF!+#REF!+#REF!+#REF!+#REF!+#REF!</f>
        <v>#REF!</v>
      </c>
      <c r="M124" s="46" t="e">
        <f>#REF!+#REF!+#REF!+D124+#REF!+#REF!+#REF!+#REF!+#REF!+#REF!+#REF!+#REF!</f>
        <v>#REF!</v>
      </c>
      <c r="N124" s="47" t="e">
        <f t="shared" si="13"/>
        <v>#REF!</v>
      </c>
    </row>
    <row r="125" spans="1:14" ht="36.75" customHeight="1">
      <c r="A125" s="226" t="s">
        <v>385</v>
      </c>
      <c r="B125" s="227"/>
      <c r="C125" s="227"/>
      <c r="D125" s="227"/>
      <c r="E125" s="227"/>
      <c r="G125" s="20" t="s">
        <v>361</v>
      </c>
      <c r="H125" s="101" t="e">
        <f>#REF!+#REF!+#REF!</f>
        <v>#REF!</v>
      </c>
      <c r="I125" s="101" t="e">
        <f>#REF!+#REF!+#REF!</f>
        <v>#REF!</v>
      </c>
      <c r="K125" s="46"/>
      <c r="L125" s="46" t="e">
        <f>#REF!+#REF!+#REF!+C125+#REF!+#REF!+#REF!+#REF!+#REF!+#REF!+#REF!+#REF!</f>
        <v>#REF!</v>
      </c>
      <c r="M125" s="46" t="e">
        <f>#REF!+#REF!+#REF!+D125+#REF!+#REF!+#REF!+#REF!+#REF!+#REF!+#REF!+#REF!</f>
        <v>#REF!</v>
      </c>
      <c r="N125" s="47" t="e">
        <f t="shared" si="13"/>
        <v>#REF!</v>
      </c>
    </row>
    <row r="126" spans="1:14" ht="13.5" customHeight="1">
      <c r="A126" s="107"/>
      <c r="B126" s="108"/>
      <c r="C126" s="1"/>
      <c r="D126" s="1"/>
      <c r="E126" s="1"/>
      <c r="G126" s="20" t="s">
        <v>362</v>
      </c>
      <c r="H126" s="101" t="e">
        <f>#REF!+#REF!+#REF!+#REF!+#REF!+C123+#REF!+#REF!+#REF!</f>
        <v>#REF!</v>
      </c>
      <c r="I126" s="101" t="e">
        <f>#REF!+#REF!+#REF!+#REF!+#REF!+D123+#REF!+#REF!+#REF!</f>
        <v>#REF!</v>
      </c>
      <c r="K126" s="46"/>
      <c r="L126" s="46" t="e">
        <f>#REF!+#REF!+#REF!+C126+#REF!+#REF!+#REF!+#REF!+#REF!+#REF!+#REF!+#REF!</f>
        <v>#REF!</v>
      </c>
      <c r="M126" s="46" t="e">
        <f>#REF!+#REF!+#REF!+D126+#REF!+#REF!+#REF!+#REF!+#REF!+#REF!+#REF!+#REF!</f>
        <v>#REF!</v>
      </c>
      <c r="N126" s="47" t="e">
        <f t="shared" si="13"/>
        <v>#REF!</v>
      </c>
    </row>
    <row r="127" spans="1:14" ht="8.25" customHeight="1">
      <c r="A127" s="109"/>
      <c r="B127" s="108"/>
      <c r="C127" s="110"/>
      <c r="D127" s="110"/>
      <c r="E127" s="110"/>
      <c r="K127" s="46"/>
      <c r="L127" s="46" t="e">
        <f>#REF!+#REF!+#REF!+C127+#REF!+#REF!+#REF!+#REF!+#REF!+#REF!+#REF!+#REF!</f>
        <v>#REF!</v>
      </c>
      <c r="M127" s="46" t="e">
        <f>#REF!+#REF!+#REF!+D127+#REF!+#REF!+#REF!+#REF!+#REF!+#REF!+#REF!+#REF!</f>
        <v>#REF!</v>
      </c>
      <c r="N127" s="47" t="e">
        <f t="shared" si="13"/>
        <v>#REF!</v>
      </c>
    </row>
    <row r="128" spans="1:14" ht="18" customHeight="1">
      <c r="A128" s="203" t="s">
        <v>199</v>
      </c>
      <c r="B128" s="190" t="s">
        <v>322</v>
      </c>
      <c r="C128" s="202" t="s">
        <v>24</v>
      </c>
      <c r="D128" s="202"/>
      <c r="E128" s="194" t="s">
        <v>320</v>
      </c>
      <c r="K128" s="46" t="e">
        <f t="shared" si="12"/>
        <v>#REF!</v>
      </c>
      <c r="L128" s="46" t="e">
        <f>#REF!+#REF!+#REF!+C128+#REF!+#REF!+#REF!+#REF!+#REF!+#REF!+#REF!+#REF!</f>
        <v>#REF!</v>
      </c>
      <c r="M128" s="46" t="e">
        <f>#REF!+#REF!+#REF!+D128+#REF!+#REF!+#REF!+#REF!+#REF!+#REF!+#REF!+#REF!</f>
        <v>#REF!</v>
      </c>
      <c r="N128" s="47" t="e">
        <f t="shared" si="13"/>
        <v>#REF!</v>
      </c>
    </row>
    <row r="129" spans="1:14" ht="5.25" customHeight="1">
      <c r="A129" s="204"/>
      <c r="B129" s="191"/>
      <c r="C129" s="202"/>
      <c r="D129" s="202"/>
      <c r="E129" s="194"/>
      <c r="K129" s="46" t="e">
        <f t="shared" si="12"/>
        <v>#REF!</v>
      </c>
      <c r="L129" s="46" t="e">
        <f>#REF!+#REF!+#REF!+C129+#REF!+#REF!+#REF!+#REF!+#REF!+#REF!+#REF!+#REF!</f>
        <v>#REF!</v>
      </c>
      <c r="M129" s="46" t="e">
        <f>#REF!+#REF!+#REF!+D129+#REF!+#REF!+#REF!+#REF!+#REF!+#REF!+#REF!+#REF!</f>
        <v>#REF!</v>
      </c>
      <c r="N129" s="47" t="e">
        <f t="shared" si="13"/>
        <v>#REF!</v>
      </c>
    </row>
    <row r="130" spans="1:14" ht="0.75" customHeight="1">
      <c r="A130" s="204"/>
      <c r="B130" s="191"/>
      <c r="C130" s="202"/>
      <c r="D130" s="202"/>
      <c r="E130" s="194"/>
      <c r="K130" s="46" t="e">
        <f t="shared" si="12"/>
        <v>#REF!</v>
      </c>
      <c r="L130" s="46" t="e">
        <f>#REF!+#REF!+#REF!+C130+#REF!+#REF!+#REF!+#REF!+#REF!+#REF!+#REF!+#REF!</f>
        <v>#REF!</v>
      </c>
      <c r="M130" s="46" t="e">
        <f>#REF!+#REF!+#REF!+D130+#REF!+#REF!+#REF!+#REF!+#REF!+#REF!+#REF!+#REF!</f>
        <v>#REF!</v>
      </c>
      <c r="N130" s="47" t="e">
        <f t="shared" si="13"/>
        <v>#REF!</v>
      </c>
    </row>
    <row r="131" spans="1:14" ht="2.25" customHeight="1">
      <c r="A131" s="204"/>
      <c r="B131" s="191"/>
      <c r="C131" s="202"/>
      <c r="D131" s="202"/>
      <c r="E131" s="194"/>
      <c r="K131" s="46" t="e">
        <f t="shared" si="12"/>
        <v>#REF!</v>
      </c>
      <c r="L131" s="46" t="e">
        <f>#REF!+#REF!+#REF!+C131+#REF!+#REF!+#REF!+#REF!+#REF!+#REF!+#REF!+#REF!</f>
        <v>#REF!</v>
      </c>
      <c r="M131" s="46" t="e">
        <f>#REF!+#REF!+#REF!+D131+#REF!+#REF!+#REF!+#REF!+#REF!+#REF!+#REF!+#REF!</f>
        <v>#REF!</v>
      </c>
      <c r="N131" s="47" t="e">
        <f t="shared" si="13"/>
        <v>#REF!</v>
      </c>
    </row>
    <row r="132" spans="1:14" ht="1.5" customHeight="1">
      <c r="A132" s="204"/>
      <c r="B132" s="192"/>
      <c r="C132" s="206" t="s">
        <v>323</v>
      </c>
      <c r="D132" s="202" t="s">
        <v>57</v>
      </c>
      <c r="E132" s="194"/>
      <c r="K132" s="46" t="e">
        <f t="shared" si="12"/>
        <v>#REF!</v>
      </c>
      <c r="L132" s="46" t="e">
        <f>#REF!+#REF!+#REF!+C132+#REF!+#REF!+#REF!+#REF!+#REF!+#REF!+#REF!+#REF!</f>
        <v>#REF!</v>
      </c>
      <c r="M132" s="46" t="e">
        <f>#REF!+#REF!+#REF!+D132+#REF!+#REF!+#REF!+#REF!+#REF!+#REF!+#REF!+#REF!</f>
        <v>#REF!</v>
      </c>
      <c r="N132" s="47" t="e">
        <f t="shared" si="13"/>
        <v>#REF!</v>
      </c>
    </row>
    <row r="133" spans="1:14" ht="0.75" customHeight="1">
      <c r="A133" s="204"/>
      <c r="B133" s="192"/>
      <c r="C133" s="206"/>
      <c r="D133" s="202"/>
      <c r="E133" s="194"/>
      <c r="K133" s="46" t="e">
        <f t="shared" si="12"/>
        <v>#REF!</v>
      </c>
      <c r="L133" s="46" t="e">
        <f>#REF!+#REF!+#REF!+C133+#REF!+#REF!+#REF!+#REF!+#REF!+#REF!+#REF!+#REF!</f>
        <v>#REF!</v>
      </c>
      <c r="M133" s="46" t="e">
        <f>#REF!+#REF!+#REF!+D133+#REF!+#REF!+#REF!+#REF!+#REF!+#REF!+#REF!+#REF!</f>
        <v>#REF!</v>
      </c>
      <c r="N133" s="47" t="e">
        <f t="shared" si="13"/>
        <v>#REF!</v>
      </c>
    </row>
    <row r="134" spans="1:14" ht="18.75" customHeight="1">
      <c r="A134" s="204"/>
      <c r="B134" s="192"/>
      <c r="C134" s="206"/>
      <c r="D134" s="202"/>
      <c r="E134" s="194"/>
      <c r="K134" s="46" t="e">
        <f t="shared" si="12"/>
        <v>#REF!</v>
      </c>
      <c r="L134" s="46" t="e">
        <f>#REF!+#REF!+#REF!+C134+#REF!+#REF!+#REF!+#REF!+#REF!+#REF!+#REF!+#REF!</f>
        <v>#REF!</v>
      </c>
      <c r="M134" s="46" t="e">
        <f>#REF!+#REF!+#REF!+D134+#REF!+#REF!+#REF!+#REF!+#REF!+#REF!+#REF!+#REF!</f>
        <v>#REF!</v>
      </c>
      <c r="N134" s="47" t="e">
        <f t="shared" si="13"/>
        <v>#REF!</v>
      </c>
    </row>
    <row r="135" spans="1:14" ht="2.25" customHeight="1">
      <c r="A135" s="204"/>
      <c r="B135" s="192"/>
      <c r="C135" s="206"/>
      <c r="D135" s="202"/>
      <c r="E135" s="194"/>
      <c r="K135" s="46" t="e">
        <f t="shared" si="12"/>
        <v>#REF!</v>
      </c>
      <c r="L135" s="46" t="e">
        <f>#REF!+#REF!+#REF!+C135+#REF!+#REF!+#REF!+#REF!+#REF!+#REF!+#REF!+#REF!</f>
        <v>#REF!</v>
      </c>
      <c r="M135" s="46" t="e">
        <f>#REF!+#REF!+#REF!+D135+#REF!+#REF!+#REF!+#REF!+#REF!+#REF!+#REF!+#REF!</f>
        <v>#REF!</v>
      </c>
      <c r="N135" s="47" t="e">
        <f t="shared" si="13"/>
        <v>#REF!</v>
      </c>
    </row>
    <row r="136" spans="1:14" ht="40.5" customHeight="1">
      <c r="A136" s="205"/>
      <c r="B136" s="193"/>
      <c r="C136" s="206"/>
      <c r="D136" s="202"/>
      <c r="E136" s="194"/>
      <c r="K136" s="46" t="e">
        <f t="shared" si="12"/>
        <v>#REF!</v>
      </c>
      <c r="L136" s="46" t="e">
        <f>#REF!+#REF!+#REF!+C136+#REF!+#REF!+#REF!+#REF!+#REF!+#REF!+#REF!+#REF!</f>
        <v>#REF!</v>
      </c>
      <c r="M136" s="46" t="e">
        <f>#REF!+#REF!+#REF!+D136+#REF!+#REF!+#REF!+#REF!+#REF!+#REF!+#REF!+#REF!</f>
        <v>#REF!</v>
      </c>
      <c r="N136" s="47" t="e">
        <f t="shared" si="13"/>
        <v>#REF!</v>
      </c>
    </row>
    <row r="137" spans="1:18" ht="39.75" customHeight="1">
      <c r="A137" s="12" t="s">
        <v>363</v>
      </c>
      <c r="B137" s="112" t="s">
        <v>256</v>
      </c>
      <c r="C137" s="64">
        <f>C138+C143+C151+C160</f>
        <v>3135.75389</v>
      </c>
      <c r="D137" s="64">
        <f>D138+D143+D151+D160</f>
        <v>3046.824060000001</v>
      </c>
      <c r="E137" s="113">
        <f aca="true" t="shared" si="14" ref="E137:E171">D137/C137*100</f>
        <v>97.16400479375635</v>
      </c>
      <c r="K137" s="46" t="e">
        <f t="shared" si="12"/>
        <v>#REF!</v>
      </c>
      <c r="L137" s="46" t="e">
        <f>#REF!+#REF!+#REF!+C137+#REF!+#REF!+#REF!+#REF!+#REF!+#REF!+#REF!+#REF!</f>
        <v>#REF!</v>
      </c>
      <c r="M137" s="46" t="e">
        <f>#REF!+#REF!+#REF!+D137+#REF!+#REF!+#REF!+#REF!+#REF!+#REF!+#REF!+#REF!</f>
        <v>#REF!</v>
      </c>
      <c r="N137" s="47" t="e">
        <f t="shared" si="13"/>
        <v>#REF!</v>
      </c>
      <c r="P137" s="101" t="e">
        <f>L137-#REF!</f>
        <v>#REF!</v>
      </c>
      <c r="Q137" s="101" t="e">
        <f>M137-#REF!</f>
        <v>#REF!</v>
      </c>
      <c r="R137" s="101" t="e">
        <f>N137-#REF!</f>
        <v>#REF!</v>
      </c>
    </row>
    <row r="138" spans="1:18" s="65" customFormat="1" ht="42" customHeight="1" hidden="1">
      <c r="A138" s="114" t="s">
        <v>364</v>
      </c>
      <c r="B138" s="115" t="s">
        <v>271</v>
      </c>
      <c r="C138" s="116">
        <f>C139</f>
        <v>0</v>
      </c>
      <c r="D138" s="116">
        <f>D139</f>
        <v>0</v>
      </c>
      <c r="E138" s="113" t="e">
        <f t="shared" si="14"/>
        <v>#DIV/0!</v>
      </c>
      <c r="K138" s="46" t="e">
        <f t="shared" si="12"/>
        <v>#REF!</v>
      </c>
      <c r="L138" s="46" t="e">
        <f>#REF!+#REF!+#REF!+C138+#REF!+#REF!+#REF!+#REF!+#REF!+#REF!+#REF!+#REF!</f>
        <v>#REF!</v>
      </c>
      <c r="M138" s="46" t="e">
        <f>#REF!+#REF!+#REF!+D138+#REF!+#REF!+#REF!+#REF!+#REF!+#REF!+#REF!+#REF!</f>
        <v>#REF!</v>
      </c>
      <c r="N138" s="47" t="e">
        <f t="shared" si="13"/>
        <v>#REF!</v>
      </c>
      <c r="P138" s="101" t="e">
        <f>L138-#REF!</f>
        <v>#REF!</v>
      </c>
      <c r="Q138" s="101" t="e">
        <f>M138-#REF!</f>
        <v>#REF!</v>
      </c>
      <c r="R138" s="101" t="e">
        <f>N138-#REF!</f>
        <v>#REF!</v>
      </c>
    </row>
    <row r="139" spans="1:18" ht="44.25" customHeight="1" hidden="1">
      <c r="A139" s="117" t="s">
        <v>365</v>
      </c>
      <c r="B139" s="118" t="s">
        <v>272</v>
      </c>
      <c r="C139" s="119">
        <f>C140</f>
        <v>0</v>
      </c>
      <c r="D139" s="119">
        <f>D140</f>
        <v>0</v>
      </c>
      <c r="E139" s="113" t="e">
        <f t="shared" si="14"/>
        <v>#DIV/0!</v>
      </c>
      <c r="K139" s="46" t="e">
        <f t="shared" si="12"/>
        <v>#REF!</v>
      </c>
      <c r="L139" s="46" t="e">
        <f>#REF!+#REF!+#REF!+C139+#REF!+#REF!+#REF!+#REF!+#REF!+#REF!+#REF!+#REF!</f>
        <v>#REF!</v>
      </c>
      <c r="M139" s="46" t="e">
        <f>#REF!+#REF!+#REF!+D139+#REF!+#REF!+#REF!+#REF!+#REF!+#REF!+#REF!+#REF!</f>
        <v>#REF!</v>
      </c>
      <c r="N139" s="47" t="e">
        <f t="shared" si="13"/>
        <v>#REF!</v>
      </c>
      <c r="P139" s="101" t="e">
        <f>L139-#REF!</f>
        <v>#REF!</v>
      </c>
      <c r="Q139" s="101" t="e">
        <f>M139-#REF!</f>
        <v>#REF!</v>
      </c>
      <c r="R139" s="101" t="e">
        <f>N139-#REF!</f>
        <v>#REF!</v>
      </c>
    </row>
    <row r="140" spans="1:18" ht="58.5" customHeight="1" hidden="1">
      <c r="A140" s="117" t="s">
        <v>366</v>
      </c>
      <c r="B140" s="120" t="s">
        <v>367</v>
      </c>
      <c r="C140" s="121"/>
      <c r="D140" s="121"/>
      <c r="E140" s="113" t="e">
        <f>D140/C140*100</f>
        <v>#DIV/0!</v>
      </c>
      <c r="K140" s="46" t="e">
        <f>L140</f>
        <v>#REF!</v>
      </c>
      <c r="L140" s="46" t="e">
        <f>#REF!+#REF!+#REF!+C140+#REF!+#REF!+#REF!+#REF!+#REF!+#REF!+#REF!+#REF!</f>
        <v>#REF!</v>
      </c>
      <c r="M140" s="46" t="e">
        <f>#REF!+#REF!+#REF!+D140+#REF!+#REF!+#REF!+#REF!+#REF!+#REF!+#REF!+#REF!</f>
        <v>#REF!</v>
      </c>
      <c r="N140" s="47" t="e">
        <f>M140/L140*100</f>
        <v>#REF!</v>
      </c>
      <c r="P140" s="101" t="e">
        <f>L140-#REF!</f>
        <v>#REF!</v>
      </c>
      <c r="Q140" s="101" t="e">
        <f>M140-#REF!</f>
        <v>#REF!</v>
      </c>
      <c r="R140" s="101" t="e">
        <f>N140-#REF!</f>
        <v>#REF!</v>
      </c>
    </row>
    <row r="141" spans="1:18" ht="58.5" customHeight="1" hidden="1">
      <c r="A141" s="117" t="s">
        <v>368</v>
      </c>
      <c r="B141" s="118" t="s">
        <v>369</v>
      </c>
      <c r="C141" s="119">
        <f>C142</f>
        <v>0</v>
      </c>
      <c r="D141" s="119">
        <f>D142</f>
        <v>0</v>
      </c>
      <c r="E141" s="113" t="e">
        <f t="shared" si="14"/>
        <v>#DIV/0!</v>
      </c>
      <c r="K141" s="46" t="e">
        <f t="shared" si="12"/>
        <v>#REF!</v>
      </c>
      <c r="L141" s="46" t="e">
        <f>#REF!+#REF!+#REF!+C141+#REF!+#REF!+#REF!+#REF!+#REF!+#REF!+#REF!+#REF!</f>
        <v>#REF!</v>
      </c>
      <c r="M141" s="46" t="e">
        <f>#REF!+#REF!+#REF!+D141+#REF!+#REF!+#REF!+#REF!+#REF!+#REF!+#REF!+#REF!</f>
        <v>#REF!</v>
      </c>
      <c r="N141" s="47" t="e">
        <f t="shared" si="13"/>
        <v>#REF!</v>
      </c>
      <c r="P141" s="101" t="e">
        <f>L141-#REF!</f>
        <v>#REF!</v>
      </c>
      <c r="Q141" s="101" t="e">
        <f>M141-#REF!</f>
        <v>#REF!</v>
      </c>
      <c r="R141" s="101" t="e">
        <f>N141-#REF!</f>
        <v>#REF!</v>
      </c>
    </row>
    <row r="142" spans="1:18" ht="56.25" customHeight="1" hidden="1">
      <c r="A142" s="117" t="s">
        <v>370</v>
      </c>
      <c r="B142" s="120" t="s">
        <v>371</v>
      </c>
      <c r="C142" s="121"/>
      <c r="D142" s="121"/>
      <c r="E142" s="113" t="e">
        <f t="shared" si="14"/>
        <v>#DIV/0!</v>
      </c>
      <c r="K142" s="46" t="e">
        <f t="shared" si="12"/>
        <v>#REF!</v>
      </c>
      <c r="L142" s="46" t="e">
        <f>#REF!+#REF!+#REF!+C142+#REF!+#REF!+#REF!+#REF!+#REF!+#REF!+#REF!+#REF!</f>
        <v>#REF!</v>
      </c>
      <c r="M142" s="46" t="e">
        <f>#REF!+#REF!+#REF!+D142+#REF!+#REF!+#REF!+#REF!+#REF!+#REF!+#REF!+#REF!</f>
        <v>#REF!</v>
      </c>
      <c r="N142" s="47" t="e">
        <f t="shared" si="13"/>
        <v>#REF!</v>
      </c>
      <c r="P142" s="101" t="e">
        <f>L142-#REF!</f>
        <v>#REF!</v>
      </c>
      <c r="Q142" s="101" t="e">
        <f>M142-#REF!</f>
        <v>#REF!</v>
      </c>
      <c r="R142" s="101" t="e">
        <f>N142-#REF!</f>
        <v>#REF!</v>
      </c>
    </row>
    <row r="143" spans="1:18" s="65" customFormat="1" ht="39.75" customHeight="1" hidden="1">
      <c r="A143" s="114" t="s">
        <v>372</v>
      </c>
      <c r="B143" s="115" t="s">
        <v>254</v>
      </c>
      <c r="C143" s="116">
        <f>C144+C147</f>
        <v>0</v>
      </c>
      <c r="D143" s="116">
        <f>D144+D147</f>
        <v>0</v>
      </c>
      <c r="E143" s="113" t="e">
        <f t="shared" si="14"/>
        <v>#DIV/0!</v>
      </c>
      <c r="K143" s="46" t="e">
        <f t="shared" si="12"/>
        <v>#REF!</v>
      </c>
      <c r="L143" s="46" t="e">
        <f>#REF!+#REF!+#REF!+C143+#REF!+#REF!+#REF!+#REF!+#REF!+#REF!+#REF!+#REF!</f>
        <v>#REF!</v>
      </c>
      <c r="M143" s="46" t="e">
        <f>#REF!+#REF!+#REF!+D143+#REF!+#REF!+#REF!+#REF!+#REF!+#REF!+#REF!+#REF!</f>
        <v>#REF!</v>
      </c>
      <c r="N143" s="47" t="e">
        <f t="shared" si="13"/>
        <v>#REF!</v>
      </c>
      <c r="P143" s="101" t="e">
        <f>L143-#REF!</f>
        <v>#REF!</v>
      </c>
      <c r="Q143" s="101" t="e">
        <f>M143-#REF!</f>
        <v>#REF!</v>
      </c>
      <c r="R143" s="101" t="e">
        <f>N143-#REF!</f>
        <v>#REF!</v>
      </c>
    </row>
    <row r="144" spans="1:18" ht="58.5" customHeight="1" hidden="1">
      <c r="A144" s="122" t="s">
        <v>373</v>
      </c>
      <c r="B144" s="123" t="s">
        <v>273</v>
      </c>
      <c r="C144" s="119"/>
      <c r="D144" s="119"/>
      <c r="E144" s="113" t="e">
        <f t="shared" si="14"/>
        <v>#DIV/0!</v>
      </c>
      <c r="K144" s="46" t="e">
        <f t="shared" si="12"/>
        <v>#REF!</v>
      </c>
      <c r="L144" s="46" t="e">
        <f>#REF!+#REF!+#REF!+C144+#REF!+#REF!+#REF!+#REF!+#REF!+#REF!+#REF!+#REF!</f>
        <v>#REF!</v>
      </c>
      <c r="M144" s="46" t="e">
        <f>#REF!+#REF!+#REF!+D144+#REF!+#REF!+#REF!+#REF!+#REF!+#REF!+#REF!+#REF!</f>
        <v>#REF!</v>
      </c>
      <c r="N144" s="47" t="e">
        <f t="shared" si="13"/>
        <v>#REF!</v>
      </c>
      <c r="P144" s="101" t="e">
        <f>L144-#REF!</f>
        <v>#REF!</v>
      </c>
      <c r="Q144" s="101" t="e">
        <f>M144-#REF!</f>
        <v>#REF!</v>
      </c>
      <c r="R144" s="101" t="e">
        <f>N144-#REF!</f>
        <v>#REF!</v>
      </c>
    </row>
    <row r="145" spans="1:18" ht="55.5" customHeight="1" hidden="1">
      <c r="A145" s="122" t="s">
        <v>374</v>
      </c>
      <c r="B145" s="123" t="s">
        <v>275</v>
      </c>
      <c r="C145" s="119">
        <f>C147</f>
        <v>0</v>
      </c>
      <c r="D145" s="119">
        <f>D147</f>
        <v>0</v>
      </c>
      <c r="E145" s="113"/>
      <c r="K145" s="46" t="e">
        <f t="shared" si="12"/>
        <v>#REF!</v>
      </c>
      <c r="L145" s="46" t="e">
        <f>#REF!+#REF!+#REF!+C145+#REF!+#REF!+#REF!+#REF!+#REF!+#REF!+#REF!+#REF!</f>
        <v>#REF!</v>
      </c>
      <c r="M145" s="46" t="e">
        <f>#REF!+#REF!+#REF!+D145+#REF!+#REF!+#REF!+#REF!+#REF!+#REF!+#REF!+#REF!</f>
        <v>#REF!</v>
      </c>
      <c r="N145" s="47" t="e">
        <f t="shared" si="13"/>
        <v>#REF!</v>
      </c>
      <c r="P145" s="101" t="e">
        <f>L145-#REF!</f>
        <v>#REF!</v>
      </c>
      <c r="Q145" s="101" t="e">
        <f>M145-#REF!</f>
        <v>#REF!</v>
      </c>
      <c r="R145" s="101" t="e">
        <f>N145-#REF!</f>
        <v>#REF!</v>
      </c>
    </row>
    <row r="146" spans="1:18" ht="78" customHeight="1" hidden="1">
      <c r="A146" s="122" t="s">
        <v>375</v>
      </c>
      <c r="B146" s="120" t="s">
        <v>315</v>
      </c>
      <c r="C146" s="119"/>
      <c r="D146" s="116"/>
      <c r="E146" s="124" t="e">
        <f>D146/C146*100</f>
        <v>#DIV/0!</v>
      </c>
      <c r="K146" s="46"/>
      <c r="L146" s="46"/>
      <c r="M146" s="46"/>
      <c r="N146" s="47"/>
      <c r="P146" s="101"/>
      <c r="Q146" s="101"/>
      <c r="R146" s="101"/>
    </row>
    <row r="147" spans="1:18" ht="78" customHeight="1" hidden="1">
      <c r="A147" s="122" t="s">
        <v>376</v>
      </c>
      <c r="B147" s="120" t="s">
        <v>377</v>
      </c>
      <c r="C147" s="119"/>
      <c r="D147" s="116"/>
      <c r="E147" s="124" t="e">
        <f>D147/C147*100</f>
        <v>#DIV/0!</v>
      </c>
      <c r="K147" s="46" t="e">
        <f>L147</f>
        <v>#REF!</v>
      </c>
      <c r="L147" s="46" t="e">
        <f>#REF!+#REF!+#REF!+C147+#REF!+#REF!+#REF!+#REF!+#REF!+#REF!+#REF!+#REF!</f>
        <v>#REF!</v>
      </c>
      <c r="M147" s="46" t="e">
        <f>#REF!+#REF!+#REF!+D147+#REF!+#REF!+#REF!+#REF!+#REF!+#REF!+#REF!+#REF!</f>
        <v>#REF!</v>
      </c>
      <c r="N147" s="47" t="e">
        <f>M147/L147*100</f>
        <v>#REF!</v>
      </c>
      <c r="P147" s="101" t="e">
        <f>L147-#REF!</f>
        <v>#REF!</v>
      </c>
      <c r="Q147" s="101" t="e">
        <f>M147-#REF!</f>
        <v>#REF!</v>
      </c>
      <c r="R147" s="101" t="e">
        <f>N147-#REF!</f>
        <v>#REF!</v>
      </c>
    </row>
    <row r="148" spans="1:18" ht="58.5" customHeight="1" hidden="1">
      <c r="A148" s="122" t="s">
        <v>378</v>
      </c>
      <c r="B148" s="120" t="s">
        <v>255</v>
      </c>
      <c r="C148" s="119">
        <f>C150</f>
        <v>0</v>
      </c>
      <c r="D148" s="119">
        <f>D150</f>
        <v>0</v>
      </c>
      <c r="E148" s="113" t="e">
        <f t="shared" si="14"/>
        <v>#DIV/0!</v>
      </c>
      <c r="K148" s="46" t="e">
        <f t="shared" si="12"/>
        <v>#REF!</v>
      </c>
      <c r="L148" s="46" t="e">
        <f>#REF!+#REF!+#REF!+C148+#REF!+#REF!+#REF!+#REF!+#REF!+#REF!+#REF!+#REF!</f>
        <v>#REF!</v>
      </c>
      <c r="M148" s="46" t="e">
        <f>#REF!+#REF!+#REF!+D148+#REF!+#REF!+#REF!+#REF!+#REF!+#REF!+#REF!+#REF!</f>
        <v>#REF!</v>
      </c>
      <c r="N148" s="47" t="e">
        <f t="shared" si="13"/>
        <v>#REF!</v>
      </c>
      <c r="P148" s="101" t="e">
        <f>L148-#REF!</f>
        <v>#REF!</v>
      </c>
      <c r="Q148" s="101" t="e">
        <f>M148-#REF!</f>
        <v>#REF!</v>
      </c>
      <c r="R148" s="101" t="e">
        <f>N148-#REF!</f>
        <v>#REF!</v>
      </c>
    </row>
    <row r="149" spans="1:18" ht="78" customHeight="1" hidden="1">
      <c r="A149" s="122" t="s">
        <v>141</v>
      </c>
      <c r="B149" s="120" t="s">
        <v>142</v>
      </c>
      <c r="C149" s="119"/>
      <c r="D149" s="116"/>
      <c r="E149" s="124" t="e">
        <f>D149/C149*100</f>
        <v>#DIV/0!</v>
      </c>
      <c r="K149" s="46"/>
      <c r="L149" s="46"/>
      <c r="M149" s="46"/>
      <c r="N149" s="47"/>
      <c r="P149" s="101"/>
      <c r="Q149" s="101"/>
      <c r="R149" s="101"/>
    </row>
    <row r="150" spans="1:18" ht="78.75" customHeight="1" hidden="1">
      <c r="A150" s="122" t="s">
        <v>379</v>
      </c>
      <c r="B150" s="120" t="s">
        <v>380</v>
      </c>
      <c r="C150" s="116"/>
      <c r="D150" s="116"/>
      <c r="E150" s="124" t="e">
        <f t="shared" si="14"/>
        <v>#DIV/0!</v>
      </c>
      <c r="K150" s="46" t="e">
        <f t="shared" si="12"/>
        <v>#REF!</v>
      </c>
      <c r="L150" s="46" t="e">
        <f>#REF!+#REF!+#REF!+C150+#REF!+#REF!+#REF!+#REF!+#REF!+#REF!+#REF!+#REF!</f>
        <v>#REF!</v>
      </c>
      <c r="M150" s="46" t="e">
        <f>#REF!+#REF!+#REF!+D150+#REF!+#REF!+#REF!+#REF!+#REF!+#REF!+#REF!+#REF!</f>
        <v>#REF!</v>
      </c>
      <c r="N150" s="47" t="e">
        <f t="shared" si="13"/>
        <v>#REF!</v>
      </c>
      <c r="P150" s="101" t="e">
        <f>L150-#REF!</f>
        <v>#REF!</v>
      </c>
      <c r="Q150" s="101" t="e">
        <f>M150-#REF!</f>
        <v>#REF!</v>
      </c>
      <c r="R150" s="101" t="e">
        <f>N150-#REF!</f>
        <v>#REF!</v>
      </c>
    </row>
    <row r="151" spans="1:18" s="65" customFormat="1" ht="42" customHeight="1" hidden="1">
      <c r="A151" s="125" t="s">
        <v>381</v>
      </c>
      <c r="B151" s="126" t="s">
        <v>382</v>
      </c>
      <c r="C151" s="113">
        <f>C155</f>
        <v>0</v>
      </c>
      <c r="D151" s="113">
        <f>D155</f>
        <v>0</v>
      </c>
      <c r="E151" s="113" t="e">
        <f t="shared" si="14"/>
        <v>#DIV/0!</v>
      </c>
      <c r="K151" s="46" t="e">
        <f t="shared" si="12"/>
        <v>#REF!</v>
      </c>
      <c r="L151" s="46" t="e">
        <f>#REF!+#REF!+#REF!+C151+#REF!+#REF!+#REF!+#REF!+#REF!+#REF!+#REF!+#REF!</f>
        <v>#REF!</v>
      </c>
      <c r="M151" s="46" t="e">
        <f>#REF!+#REF!+#REF!+D151+#REF!+#REF!+#REF!+#REF!+#REF!+#REF!+#REF!+#REF!</f>
        <v>#REF!</v>
      </c>
      <c r="N151" s="47" t="e">
        <f t="shared" si="13"/>
        <v>#REF!</v>
      </c>
      <c r="P151" s="46" t="e">
        <f>L151-#REF!</f>
        <v>#REF!</v>
      </c>
      <c r="Q151" s="46" t="e">
        <f>M151-#REF!</f>
        <v>#REF!</v>
      </c>
      <c r="R151" s="46" t="e">
        <f>N151-#REF!</f>
        <v>#REF!</v>
      </c>
    </row>
    <row r="152" spans="1:18" s="65" customFormat="1" ht="56.25" hidden="1">
      <c r="A152" s="92" t="s">
        <v>383</v>
      </c>
      <c r="B152" s="127" t="s">
        <v>0</v>
      </c>
      <c r="C152" s="113"/>
      <c r="D152" s="113"/>
      <c r="E152" s="113"/>
      <c r="K152" s="46"/>
      <c r="L152" s="46"/>
      <c r="M152" s="46"/>
      <c r="N152" s="47"/>
      <c r="P152" s="46"/>
      <c r="Q152" s="46"/>
      <c r="R152" s="46"/>
    </row>
    <row r="153" spans="1:18" s="65" customFormat="1" ht="57.75" customHeight="1" hidden="1">
      <c r="A153" s="92" t="s">
        <v>1</v>
      </c>
      <c r="B153" s="127" t="s">
        <v>2</v>
      </c>
      <c r="C153" s="113"/>
      <c r="D153" s="113"/>
      <c r="E153" s="113"/>
      <c r="K153" s="46"/>
      <c r="L153" s="46"/>
      <c r="M153" s="46"/>
      <c r="N153" s="47"/>
      <c r="P153" s="46"/>
      <c r="Q153" s="46"/>
      <c r="R153" s="46"/>
    </row>
    <row r="154" spans="1:18" s="65" customFormat="1" ht="60.75" customHeight="1" hidden="1">
      <c r="A154" s="92" t="s">
        <v>3</v>
      </c>
      <c r="B154" s="127" t="s">
        <v>4</v>
      </c>
      <c r="C154" s="113"/>
      <c r="D154" s="113"/>
      <c r="E154" s="113"/>
      <c r="K154" s="46"/>
      <c r="L154" s="46"/>
      <c r="M154" s="46"/>
      <c r="N154" s="47"/>
      <c r="P154" s="46"/>
      <c r="Q154" s="46"/>
      <c r="R154" s="46"/>
    </row>
    <row r="155" spans="1:18" s="23" customFormat="1" ht="39" customHeight="1" hidden="1">
      <c r="A155" s="122" t="s">
        <v>5</v>
      </c>
      <c r="B155" s="127" t="s">
        <v>308</v>
      </c>
      <c r="C155" s="128"/>
      <c r="D155" s="128"/>
      <c r="E155" s="113" t="e">
        <f t="shared" si="14"/>
        <v>#DIV/0!</v>
      </c>
      <c r="F155" s="129"/>
      <c r="G155" s="129"/>
      <c r="K155" s="46" t="e">
        <f t="shared" si="12"/>
        <v>#REF!</v>
      </c>
      <c r="L155" s="46" t="e">
        <f>#REF!+#REF!+#REF!+C155+#REF!+#REF!+#REF!+#REF!+#REF!+#REF!+#REF!+#REF!</f>
        <v>#REF!</v>
      </c>
      <c r="M155" s="46" t="e">
        <f>#REF!+#REF!+#REF!+D155+#REF!+#REF!+#REF!+#REF!+#REF!+#REF!+#REF!+#REF!</f>
        <v>#REF!</v>
      </c>
      <c r="N155" s="47" t="e">
        <f t="shared" si="13"/>
        <v>#REF!</v>
      </c>
      <c r="P155" s="46" t="e">
        <f>L155-#REF!</f>
        <v>#REF!</v>
      </c>
      <c r="Q155" s="46" t="e">
        <f>M155-#REF!</f>
        <v>#REF!</v>
      </c>
      <c r="R155" s="46" t="e">
        <f>N155-#REF!</f>
        <v>#REF!</v>
      </c>
    </row>
    <row r="156" spans="1:18" s="23" customFormat="1" ht="42" customHeight="1" hidden="1">
      <c r="A156" s="122" t="s">
        <v>6</v>
      </c>
      <c r="B156" s="127" t="s">
        <v>314</v>
      </c>
      <c r="C156" s="128"/>
      <c r="D156" s="128"/>
      <c r="E156" s="113" t="e">
        <f t="shared" si="14"/>
        <v>#DIV/0!</v>
      </c>
      <c r="F156" s="129"/>
      <c r="G156" s="129"/>
      <c r="K156" s="46"/>
      <c r="L156" s="46"/>
      <c r="M156" s="46"/>
      <c r="N156" s="47"/>
      <c r="P156" s="46"/>
      <c r="Q156" s="46"/>
      <c r="R156" s="46"/>
    </row>
    <row r="157" spans="1:18" s="23" customFormat="1" ht="75" customHeight="1" hidden="1">
      <c r="A157" s="122" t="s">
        <v>7</v>
      </c>
      <c r="B157" s="130" t="s">
        <v>309</v>
      </c>
      <c r="C157" s="128"/>
      <c r="D157" s="128"/>
      <c r="E157" s="113" t="e">
        <f t="shared" si="14"/>
        <v>#DIV/0!</v>
      </c>
      <c r="F157" s="129"/>
      <c r="G157" s="129"/>
      <c r="K157" s="46"/>
      <c r="L157" s="46"/>
      <c r="M157" s="46"/>
      <c r="N157" s="47"/>
      <c r="P157" s="46"/>
      <c r="Q157" s="46"/>
      <c r="R157" s="46"/>
    </row>
    <row r="158" spans="1:18" ht="93.75" customHeight="1" hidden="1">
      <c r="A158" s="122" t="s">
        <v>8</v>
      </c>
      <c r="B158" s="130" t="s">
        <v>310</v>
      </c>
      <c r="C158" s="116"/>
      <c r="D158" s="116"/>
      <c r="E158" s="124" t="e">
        <f t="shared" si="14"/>
        <v>#DIV/0!</v>
      </c>
      <c r="K158" s="46"/>
      <c r="L158" s="46"/>
      <c r="M158" s="46"/>
      <c r="N158" s="47"/>
      <c r="P158" s="101"/>
      <c r="Q158" s="101"/>
      <c r="R158" s="101"/>
    </row>
    <row r="159" spans="1:18" ht="24" customHeight="1">
      <c r="A159" s="125" t="s">
        <v>9</v>
      </c>
      <c r="B159" s="131" t="s">
        <v>10</v>
      </c>
      <c r="C159" s="132">
        <f>C160</f>
        <v>3135.75389</v>
      </c>
      <c r="D159" s="132">
        <f>D160</f>
        <v>3046.824060000001</v>
      </c>
      <c r="E159" s="132">
        <f>E160</f>
        <v>97.16400479375635</v>
      </c>
      <c r="F159" s="133"/>
      <c r="G159" s="133"/>
      <c r="K159" s="46" t="e">
        <f t="shared" si="12"/>
        <v>#REF!</v>
      </c>
      <c r="L159" s="46" t="e">
        <f>#REF!+#REF!+#REF!+C159+#REF!+#REF!+#REF!+#REF!+#REF!+#REF!+#REF!+#REF!</f>
        <v>#REF!</v>
      </c>
      <c r="M159" s="46" t="e">
        <f>#REF!+#REF!+#REF!+D159+#REF!+#REF!+#REF!+#REF!+#REF!+#REF!+#REF!+#REF!</f>
        <v>#REF!</v>
      </c>
      <c r="N159" s="47" t="e">
        <f t="shared" si="13"/>
        <v>#REF!</v>
      </c>
      <c r="P159" s="101" t="e">
        <f>L159-#REF!</f>
        <v>#REF!</v>
      </c>
      <c r="Q159" s="101" t="e">
        <f>M159-#REF!</f>
        <v>#REF!</v>
      </c>
      <c r="R159" s="101" t="e">
        <f>N159-#REF!</f>
        <v>#REF!</v>
      </c>
    </row>
    <row r="160" spans="1:18" s="65" customFormat="1" ht="39.75" customHeight="1">
      <c r="A160" s="134" t="s">
        <v>11</v>
      </c>
      <c r="B160" s="135" t="s">
        <v>12</v>
      </c>
      <c r="C160" s="113">
        <f>C167+C161</f>
        <v>3135.75389</v>
      </c>
      <c r="D160" s="113">
        <f>D167+D161</f>
        <v>3046.824060000001</v>
      </c>
      <c r="E160" s="113">
        <f t="shared" si="14"/>
        <v>97.16400479375635</v>
      </c>
      <c r="F160" s="136"/>
      <c r="G160" s="136"/>
      <c r="K160" s="46" t="e">
        <f t="shared" si="12"/>
        <v>#REF!</v>
      </c>
      <c r="L160" s="46" t="e">
        <f>#REF!+#REF!+#REF!+C160+#REF!+#REF!+#REF!+#REF!+#REF!+#REF!+#REF!+#REF!</f>
        <v>#REF!</v>
      </c>
      <c r="M160" s="46" t="e">
        <f>#REF!+#REF!+#REF!+D160+#REF!+#REF!+#REF!+#REF!+#REF!+#REF!+#REF!+#REF!</f>
        <v>#REF!</v>
      </c>
      <c r="N160" s="47" t="e">
        <f t="shared" si="13"/>
        <v>#REF!</v>
      </c>
      <c r="P160" s="101" t="e">
        <f>L160-#REF!</f>
        <v>#REF!</v>
      </c>
      <c r="Q160" s="101" t="e">
        <f>M160-#REF!</f>
        <v>#REF!</v>
      </c>
      <c r="R160" s="101" t="e">
        <f>N160-#REF!</f>
        <v>#REF!</v>
      </c>
    </row>
    <row r="161" spans="1:18" ht="21" customHeight="1">
      <c r="A161" s="137" t="s">
        <v>13</v>
      </c>
      <c r="B161" s="138" t="s">
        <v>14</v>
      </c>
      <c r="C161" s="139">
        <f>C162</f>
        <v>-11705</v>
      </c>
      <c r="D161" s="140">
        <f>D162</f>
        <v>-11763.92983</v>
      </c>
      <c r="E161" s="113">
        <f t="shared" si="14"/>
        <v>100.5034586074327</v>
      </c>
      <c r="F161" s="133"/>
      <c r="G161" s="133"/>
      <c r="K161" s="46" t="e">
        <f t="shared" si="12"/>
        <v>#REF!</v>
      </c>
      <c r="L161" s="46" t="e">
        <f>#REF!+#REF!+#REF!+C161+#REF!+#REF!+#REF!+#REF!+#REF!+#REF!+#REF!+#REF!</f>
        <v>#REF!</v>
      </c>
      <c r="M161" s="46" t="e">
        <f>#REF!+#REF!+#REF!+D161+#REF!+#REF!+#REF!+#REF!+#REF!+#REF!+#REF!+#REF!</f>
        <v>#REF!</v>
      </c>
      <c r="N161" s="47" t="e">
        <f t="shared" si="13"/>
        <v>#REF!</v>
      </c>
      <c r="P161" s="101" t="e">
        <f>L161-#REF!</f>
        <v>#REF!</v>
      </c>
      <c r="Q161" s="101" t="e">
        <f>M161-#REF!</f>
        <v>#REF!</v>
      </c>
      <c r="R161" s="101" t="e">
        <f>N161-#REF!</f>
        <v>#REF!</v>
      </c>
    </row>
    <row r="162" spans="1:18" ht="22.5" customHeight="1">
      <c r="A162" s="141" t="s">
        <v>15</v>
      </c>
      <c r="B162" s="142" t="s">
        <v>16</v>
      </c>
      <c r="C162" s="143">
        <f>C163</f>
        <v>-11705</v>
      </c>
      <c r="D162" s="144">
        <f>D163</f>
        <v>-11763.92983</v>
      </c>
      <c r="E162" s="113">
        <f t="shared" si="14"/>
        <v>100.5034586074327</v>
      </c>
      <c r="F162" s="133"/>
      <c r="G162" s="133"/>
      <c r="K162" s="46" t="e">
        <f t="shared" si="12"/>
        <v>#REF!</v>
      </c>
      <c r="L162" s="46" t="e">
        <f>#REF!+#REF!+#REF!+C162+#REF!+#REF!+#REF!+#REF!+#REF!+#REF!+#REF!+#REF!</f>
        <v>#REF!</v>
      </c>
      <c r="M162" s="46" t="e">
        <f>#REF!+#REF!+#REF!+D162+#REF!+#REF!+#REF!+#REF!+#REF!+#REF!+#REF!+#REF!</f>
        <v>#REF!</v>
      </c>
      <c r="N162" s="47" t="e">
        <f t="shared" si="13"/>
        <v>#REF!</v>
      </c>
      <c r="P162" s="101" t="e">
        <f>L162-#REF!</f>
        <v>#REF!</v>
      </c>
      <c r="Q162" s="101" t="e">
        <f>M162-#REF!</f>
        <v>#REF!</v>
      </c>
      <c r="R162" s="101" t="e">
        <f>N162-#REF!</f>
        <v>#REF!</v>
      </c>
    </row>
    <row r="163" spans="1:18" ht="38.25" customHeight="1">
      <c r="A163" s="141" t="s">
        <v>17</v>
      </c>
      <c r="B163" s="142" t="s">
        <v>18</v>
      </c>
      <c r="C163" s="128">
        <f>C165</f>
        <v>-11705</v>
      </c>
      <c r="D163" s="128">
        <f>D165</f>
        <v>-11763.92983</v>
      </c>
      <c r="E163" s="113">
        <f t="shared" si="14"/>
        <v>100.5034586074327</v>
      </c>
      <c r="K163" s="46" t="e">
        <f t="shared" si="12"/>
        <v>#REF!</v>
      </c>
      <c r="L163" s="46" t="e">
        <f>#REF!+#REF!+#REF!+C163+#REF!+#REF!+#REF!+#REF!+#REF!+#REF!+#REF!+#REF!</f>
        <v>#REF!</v>
      </c>
      <c r="M163" s="46" t="e">
        <f>#REF!+#REF!+#REF!+D163+#REF!+#REF!+#REF!+#REF!+#REF!+#REF!+#REF!+#REF!</f>
        <v>#REF!</v>
      </c>
      <c r="N163" s="47" t="e">
        <f t="shared" si="13"/>
        <v>#REF!</v>
      </c>
      <c r="P163" s="101" t="e">
        <f>L163-#REF!</f>
        <v>#REF!</v>
      </c>
      <c r="Q163" s="101" t="e">
        <f>M163-#REF!</f>
        <v>#REF!</v>
      </c>
      <c r="R163" s="101" t="e">
        <f>N163-#REF!</f>
        <v>#REF!</v>
      </c>
    </row>
    <row r="164" spans="1:18" ht="42" customHeight="1" hidden="1">
      <c r="A164" s="141" t="s">
        <v>19</v>
      </c>
      <c r="B164" s="142" t="s">
        <v>20</v>
      </c>
      <c r="C164" s="69"/>
      <c r="D164" s="69"/>
      <c r="E164" s="124" t="e">
        <f t="shared" si="14"/>
        <v>#DIV/0!</v>
      </c>
      <c r="K164" s="46" t="e">
        <f t="shared" si="12"/>
        <v>#REF!</v>
      </c>
      <c r="L164" s="46" t="e">
        <f>#REF!+#REF!+#REF!+C164+#REF!+#REF!+#REF!+#REF!+#REF!+#REF!+#REF!+#REF!</f>
        <v>#REF!</v>
      </c>
      <c r="M164" s="46" t="e">
        <f>#REF!+#REF!+#REF!+D164+#REF!+#REF!+#REF!+#REF!+#REF!+#REF!+#REF!+#REF!</f>
        <v>#REF!</v>
      </c>
      <c r="N164" s="47" t="e">
        <f t="shared" si="13"/>
        <v>#REF!</v>
      </c>
      <c r="P164" s="101" t="e">
        <f>L164-#REF!</f>
        <v>#REF!</v>
      </c>
      <c r="Q164" s="101" t="e">
        <f>M164-#REF!</f>
        <v>#REF!</v>
      </c>
      <c r="R164" s="101" t="e">
        <f>N164-#REF!</f>
        <v>#REF!</v>
      </c>
    </row>
    <row r="165" spans="1:18" ht="40.5" customHeight="1">
      <c r="A165" s="145" t="s">
        <v>21</v>
      </c>
      <c r="B165" s="146" t="s">
        <v>22</v>
      </c>
      <c r="C165" s="78">
        <v>-11705</v>
      </c>
      <c r="D165" s="78">
        <v>-11763.92983</v>
      </c>
      <c r="E165" s="113">
        <f t="shared" si="14"/>
        <v>100.5034586074327</v>
      </c>
      <c r="K165" s="46" t="e">
        <f t="shared" si="12"/>
        <v>#REF!</v>
      </c>
      <c r="L165" s="46" t="e">
        <f>#REF!+#REF!+#REF!+C165+#REF!+#REF!+#REF!+#REF!+#REF!+#REF!+#REF!+#REF!</f>
        <v>#REF!</v>
      </c>
      <c r="M165" s="46" t="e">
        <f>#REF!+#REF!+#REF!+D165+#REF!+#REF!+#REF!+#REF!+#REF!+#REF!+#REF!+#REF!</f>
        <v>#REF!</v>
      </c>
      <c r="N165" s="47" t="e">
        <f t="shared" si="13"/>
        <v>#REF!</v>
      </c>
      <c r="P165" s="101" t="e">
        <f>L165-#REF!</f>
        <v>#REF!</v>
      </c>
      <c r="Q165" s="101" t="e">
        <f>M165-#REF!</f>
        <v>#REF!</v>
      </c>
      <c r="R165" s="101" t="e">
        <f>N165-#REF!</f>
        <v>#REF!</v>
      </c>
    </row>
    <row r="166" spans="1:18" ht="38.25" customHeight="1" hidden="1">
      <c r="A166" s="145" t="s">
        <v>23</v>
      </c>
      <c r="B166" s="146" t="s">
        <v>30</v>
      </c>
      <c r="C166" s="128"/>
      <c r="D166" s="128"/>
      <c r="E166" s="124"/>
      <c r="K166" s="46" t="e">
        <f t="shared" si="12"/>
        <v>#REF!</v>
      </c>
      <c r="L166" s="46" t="e">
        <f>#REF!+#REF!+#REF!+C166+#REF!+#REF!+#REF!+#REF!+#REF!+#REF!+#REF!+#REF!</f>
        <v>#REF!</v>
      </c>
      <c r="M166" s="46" t="e">
        <f>#REF!+#REF!+#REF!+D166+#REF!+#REF!+#REF!+#REF!+#REF!+#REF!+#REF!+#REF!</f>
        <v>#REF!</v>
      </c>
      <c r="N166" s="47" t="e">
        <f t="shared" si="13"/>
        <v>#REF!</v>
      </c>
      <c r="P166" s="101" t="e">
        <f>L166-#REF!</f>
        <v>#REF!</v>
      </c>
      <c r="Q166" s="101" t="e">
        <f>M166-#REF!</f>
        <v>#REF!</v>
      </c>
      <c r="R166" s="101" t="e">
        <f>N166-#REF!</f>
        <v>#REF!</v>
      </c>
    </row>
    <row r="167" spans="1:18" ht="24.75" customHeight="1">
      <c r="A167" s="137" t="s">
        <v>31</v>
      </c>
      <c r="B167" s="138" t="s">
        <v>32</v>
      </c>
      <c r="C167" s="139">
        <f>C168</f>
        <v>14840.75389</v>
      </c>
      <c r="D167" s="140">
        <f>D168</f>
        <v>14810.75389</v>
      </c>
      <c r="E167" s="113">
        <f t="shared" si="14"/>
        <v>99.79785393503349</v>
      </c>
      <c r="K167" s="46" t="e">
        <f t="shared" si="12"/>
        <v>#REF!</v>
      </c>
      <c r="L167" s="46" t="e">
        <f>#REF!+#REF!+#REF!+C167+#REF!+#REF!+#REF!+#REF!+#REF!+#REF!+#REF!+#REF!</f>
        <v>#REF!</v>
      </c>
      <c r="M167" s="46" t="e">
        <f>#REF!+#REF!+#REF!+D167+#REF!+#REF!+#REF!+#REF!+#REF!+#REF!+#REF!+#REF!</f>
        <v>#REF!</v>
      </c>
      <c r="N167" s="47" t="e">
        <f t="shared" si="13"/>
        <v>#REF!</v>
      </c>
      <c r="P167" s="101" t="e">
        <f>L167-#REF!</f>
        <v>#REF!</v>
      </c>
      <c r="Q167" s="101" t="e">
        <f>M167-#REF!</f>
        <v>#REF!</v>
      </c>
      <c r="R167" s="101" t="e">
        <f>N167-#REF!</f>
        <v>#REF!</v>
      </c>
    </row>
    <row r="168" spans="1:18" ht="22.5" customHeight="1">
      <c r="A168" s="141" t="s">
        <v>33</v>
      </c>
      <c r="B168" s="142" t="s">
        <v>34</v>
      </c>
      <c r="C168" s="143">
        <f>C169</f>
        <v>14840.75389</v>
      </c>
      <c r="D168" s="144">
        <f>D169</f>
        <v>14810.75389</v>
      </c>
      <c r="E168" s="113">
        <f t="shared" si="14"/>
        <v>99.79785393503349</v>
      </c>
      <c r="K168" s="46" t="e">
        <f t="shared" si="12"/>
        <v>#REF!</v>
      </c>
      <c r="L168" s="46" t="e">
        <f>#REF!+#REF!+#REF!+C168+#REF!+#REF!+#REF!+#REF!+#REF!+#REF!+#REF!+#REF!</f>
        <v>#REF!</v>
      </c>
      <c r="M168" s="46" t="e">
        <f>#REF!+#REF!+#REF!+D168+#REF!+#REF!+#REF!+#REF!+#REF!+#REF!+#REF!+#REF!</f>
        <v>#REF!</v>
      </c>
      <c r="N168" s="47" t="e">
        <f t="shared" si="13"/>
        <v>#REF!</v>
      </c>
      <c r="P168" s="101" t="e">
        <f>L168-#REF!</f>
        <v>#REF!</v>
      </c>
      <c r="Q168" s="101" t="e">
        <f>M168-#REF!</f>
        <v>#REF!</v>
      </c>
      <c r="R168" s="101" t="e">
        <f>N168-#REF!</f>
        <v>#REF!</v>
      </c>
    </row>
    <row r="169" spans="1:18" ht="38.25" customHeight="1">
      <c r="A169" s="141" t="s">
        <v>35</v>
      </c>
      <c r="B169" s="142" t="s">
        <v>36</v>
      </c>
      <c r="C169" s="143">
        <f>C170+C171</f>
        <v>14840.75389</v>
      </c>
      <c r="D169" s="143">
        <f>D170+D171</f>
        <v>14810.75389</v>
      </c>
      <c r="E169" s="113">
        <f t="shared" si="14"/>
        <v>99.79785393503349</v>
      </c>
      <c r="K169" s="46" t="e">
        <f t="shared" si="12"/>
        <v>#REF!</v>
      </c>
      <c r="L169" s="46" t="e">
        <f>#REF!+#REF!+#REF!+C169+#REF!+#REF!+#REF!+#REF!+#REF!+#REF!+#REF!+#REF!</f>
        <v>#REF!</v>
      </c>
      <c r="M169" s="46" t="e">
        <f>#REF!+#REF!+#REF!+D169+#REF!+#REF!+#REF!+#REF!+#REF!+#REF!+#REF!+#REF!</f>
        <v>#REF!</v>
      </c>
      <c r="N169" s="47" t="e">
        <f t="shared" si="13"/>
        <v>#REF!</v>
      </c>
      <c r="P169" s="101" t="e">
        <f>L169-#REF!</f>
        <v>#REF!</v>
      </c>
      <c r="Q169" s="101" t="e">
        <f>M169-#REF!</f>
        <v>#REF!</v>
      </c>
      <c r="R169" s="101" t="e">
        <f>N169-#REF!</f>
        <v>#REF!</v>
      </c>
    </row>
    <row r="170" spans="1:18" ht="45" customHeight="1" hidden="1">
      <c r="A170" s="141" t="s">
        <v>37</v>
      </c>
      <c r="B170" s="142" t="s">
        <v>38</v>
      </c>
      <c r="C170" s="143"/>
      <c r="D170" s="143"/>
      <c r="E170" s="124" t="e">
        <f t="shared" si="14"/>
        <v>#DIV/0!</v>
      </c>
      <c r="K170" s="46" t="e">
        <f t="shared" si="12"/>
        <v>#REF!</v>
      </c>
      <c r="L170" s="46" t="e">
        <f>#REF!+#REF!+#REF!+C170+#REF!+#REF!+#REF!+#REF!+#REF!+#REF!+#REF!+#REF!</f>
        <v>#REF!</v>
      </c>
      <c r="M170" s="46" t="e">
        <f>#REF!+#REF!+#REF!+D170+#REF!+#REF!+#REF!+#REF!+#REF!+#REF!+#REF!+#REF!</f>
        <v>#REF!</v>
      </c>
      <c r="N170" s="47" t="e">
        <f t="shared" si="13"/>
        <v>#REF!</v>
      </c>
      <c r="P170" s="101" t="e">
        <f>L170-#REF!</f>
        <v>#REF!</v>
      </c>
      <c r="Q170" s="101" t="e">
        <f>M170-#REF!</f>
        <v>#REF!</v>
      </c>
      <c r="R170" s="101" t="e">
        <f>N170-#REF!</f>
        <v>#REF!</v>
      </c>
    </row>
    <row r="171" spans="1:18" ht="46.5" customHeight="1">
      <c r="A171" s="145" t="s">
        <v>39</v>
      </c>
      <c r="B171" s="146" t="s">
        <v>40</v>
      </c>
      <c r="C171" s="147">
        <v>14840.75389</v>
      </c>
      <c r="D171" s="147">
        <v>14810.75389</v>
      </c>
      <c r="E171" s="113">
        <f t="shared" si="14"/>
        <v>99.79785393503349</v>
      </c>
      <c r="K171" s="46" t="e">
        <f t="shared" si="12"/>
        <v>#REF!</v>
      </c>
      <c r="L171" s="46" t="e">
        <f>#REF!+#REF!+#REF!+C171+#REF!+#REF!+#REF!+#REF!+#REF!+#REF!+#REF!+#REF!</f>
        <v>#REF!</v>
      </c>
      <c r="M171" s="46" t="e">
        <f>#REF!+#REF!+#REF!+D171+#REF!+#REF!+#REF!+#REF!+#REF!+#REF!+#REF!+#REF!</f>
        <v>#REF!</v>
      </c>
      <c r="N171" s="47" t="e">
        <f t="shared" si="13"/>
        <v>#REF!</v>
      </c>
      <c r="P171" s="101" t="e">
        <f>L171-#REF!</f>
        <v>#REF!</v>
      </c>
      <c r="Q171" s="101" t="e">
        <f>M171-#REF!</f>
        <v>#REF!</v>
      </c>
      <c r="R171" s="101" t="e">
        <f>N171-#REF!</f>
        <v>#REF!</v>
      </c>
    </row>
    <row r="172" spans="1:18" ht="51" customHeight="1" hidden="1">
      <c r="A172" s="145" t="s">
        <v>41</v>
      </c>
      <c r="B172" s="146" t="s">
        <v>42</v>
      </c>
      <c r="C172" s="128"/>
      <c r="D172" s="128"/>
      <c r="E172" s="124" t="e">
        <f>D172/C172*100</f>
        <v>#DIV/0!</v>
      </c>
      <c r="K172" s="46" t="e">
        <f t="shared" si="12"/>
        <v>#REF!</v>
      </c>
      <c r="L172" s="46" t="e">
        <f>#REF!+#REF!+#REF!+C172+#REF!+#REF!+#REF!+#REF!+#REF!+#REF!+#REF!+#REF!</f>
        <v>#REF!</v>
      </c>
      <c r="M172" s="46" t="e">
        <f>#REF!+#REF!+#REF!+D172+#REF!+#REF!+#REF!+#REF!+#REF!+#REF!+#REF!+#REF!</f>
        <v>#REF!</v>
      </c>
      <c r="N172" s="47" t="e">
        <f t="shared" si="13"/>
        <v>#REF!</v>
      </c>
      <c r="P172" s="101" t="e">
        <f>L172-#REF!</f>
        <v>#REF!</v>
      </c>
      <c r="Q172" s="101" t="e">
        <f>M172-#REF!</f>
        <v>#REF!</v>
      </c>
      <c r="R172" s="101" t="e">
        <f>N172-#REF!</f>
        <v>#REF!</v>
      </c>
    </row>
    <row r="173" spans="1:16" ht="18.75" customHeight="1" hidden="1">
      <c r="A173" s="148"/>
      <c r="B173" s="2"/>
      <c r="C173" s="149">
        <f>C123-C119</f>
        <v>11705</v>
      </c>
      <c r="D173" s="149">
        <f>D123-D119</f>
        <v>11763.929830000001</v>
      </c>
      <c r="E173" s="149">
        <f>E123-E119</f>
        <v>0.5106941505170255</v>
      </c>
      <c r="K173" s="46"/>
      <c r="L173" s="46"/>
      <c r="M173" s="46"/>
      <c r="N173" s="47" t="e">
        <f t="shared" si="13"/>
        <v>#DIV/0!</v>
      </c>
      <c r="P173" s="101" t="e">
        <f>L173-#REF!</f>
        <v>#REF!</v>
      </c>
    </row>
    <row r="174" spans="1:16" ht="18.75" customHeight="1" hidden="1">
      <c r="A174" s="148"/>
      <c r="B174" s="2"/>
      <c r="C174" s="149">
        <f>C187-C119</f>
        <v>14840.75389</v>
      </c>
      <c r="D174" s="149">
        <f>D187-D119</f>
        <v>14810.75389</v>
      </c>
      <c r="E174" s="149">
        <f>E187-E119</f>
        <v>-0.2044304605529419</v>
      </c>
      <c r="K174" s="46"/>
      <c r="L174" s="46"/>
      <c r="M174" s="46"/>
      <c r="N174" s="47" t="e">
        <f t="shared" si="13"/>
        <v>#DIV/0!</v>
      </c>
      <c r="P174" s="101" t="e">
        <f>L174-#REF!</f>
        <v>#REF!</v>
      </c>
    </row>
    <row r="175" spans="1:16" ht="18.75">
      <c r="A175" s="25"/>
      <c r="B175" s="2"/>
      <c r="C175" s="186"/>
      <c r="D175" s="186"/>
      <c r="E175" s="186"/>
      <c r="K175" s="46"/>
      <c r="L175" s="46" t="e">
        <f>#REF!+#REF!+#REF!+C175+#REF!+#REF!+#REF!+#REF!+#REF!+#REF!+#REF!+#REF!</f>
        <v>#REF!</v>
      </c>
      <c r="M175" s="46" t="e">
        <f>#REF!+#REF!+#REF!+D175+#REF!+#REF!+#REF!+#REF!+#REF!+#REF!+#REF!+#REF!</f>
        <v>#REF!</v>
      </c>
      <c r="N175" s="47" t="e">
        <f t="shared" si="13"/>
        <v>#REF!</v>
      </c>
      <c r="P175" s="101" t="e">
        <f>L175-#REF!</f>
        <v>#REF!</v>
      </c>
    </row>
    <row r="176" spans="1:14" ht="18.75">
      <c r="A176" s="228" t="s">
        <v>386</v>
      </c>
      <c r="B176" s="229"/>
      <c r="C176" s="229"/>
      <c r="D176" s="229"/>
      <c r="E176" s="229"/>
      <c r="K176" s="46"/>
      <c r="L176" s="46" t="e">
        <f>#REF!+#REF!+#REF!+C176+#REF!+#REF!+#REF!+#REF!+#REF!+#REF!+#REF!+#REF!</f>
        <v>#REF!</v>
      </c>
      <c r="M176" s="46" t="e">
        <f>#REF!+#REF!+#REF!+D176+#REF!+#REF!+#REF!+#REF!+#REF!+#REF!+#REF!+#REF!</f>
        <v>#REF!</v>
      </c>
      <c r="N176" s="47" t="e">
        <f t="shared" si="13"/>
        <v>#REF!</v>
      </c>
    </row>
    <row r="177" spans="1:14" ht="36.75" customHeight="1">
      <c r="A177" s="230"/>
      <c r="B177" s="230"/>
      <c r="C177" s="230"/>
      <c r="D177" s="230"/>
      <c r="E177" s="230"/>
      <c r="K177" s="46"/>
      <c r="L177" s="46" t="e">
        <f>#REF!+#REF!+#REF!+C177+#REF!+#REF!+#REF!+#REF!+#REF!+#REF!+#REF!+#REF!</f>
        <v>#REF!</v>
      </c>
      <c r="M177" s="46" t="e">
        <f>#REF!+#REF!+#REF!+D177+#REF!+#REF!+#REF!+#REF!+#REF!+#REF!+#REF!+#REF!</f>
        <v>#REF!</v>
      </c>
      <c r="N177" s="47" t="e">
        <f t="shared" si="13"/>
        <v>#REF!</v>
      </c>
    </row>
    <row r="178" spans="1:14" ht="12" customHeight="1" hidden="1">
      <c r="A178" s="35"/>
      <c r="B178" s="36"/>
      <c r="C178" s="209"/>
      <c r="D178" s="209"/>
      <c r="E178" s="209"/>
      <c r="K178" s="46" t="e">
        <f aca="true" t="shared" si="15" ref="K178:K236">L178</f>
        <v>#REF!</v>
      </c>
      <c r="L178" s="46" t="e">
        <f>#REF!+#REF!+#REF!+C178+#REF!+#REF!+#REF!+#REF!+#REF!+#REF!+#REF!+#REF!</f>
        <v>#REF!</v>
      </c>
      <c r="M178" s="46" t="e">
        <f>#REF!+#REF!+#REF!+D178+#REF!+#REF!+#REF!+#REF!+#REF!+#REF!+#REF!+#REF!</f>
        <v>#REF!</v>
      </c>
      <c r="N178" s="47" t="e">
        <f t="shared" si="13"/>
        <v>#REF!</v>
      </c>
    </row>
    <row r="179" spans="1:14" ht="3.75" customHeight="1">
      <c r="A179" s="37"/>
      <c r="B179" s="38"/>
      <c r="C179" s="202" t="s">
        <v>24</v>
      </c>
      <c r="D179" s="202"/>
      <c r="E179" s="194" t="s">
        <v>320</v>
      </c>
      <c r="K179" s="46" t="e">
        <f t="shared" si="15"/>
        <v>#REF!</v>
      </c>
      <c r="L179" s="46" t="e">
        <f>#REF!+#REF!+#REF!+C179+#REF!+#REF!+#REF!+#REF!+#REF!+#REF!+#REF!+#REF!</f>
        <v>#REF!</v>
      </c>
      <c r="M179" s="46" t="e">
        <f>#REF!+#REF!+#REF!+D179+#REF!+#REF!+#REF!+#REF!+#REF!+#REF!+#REF!+#REF!</f>
        <v>#REF!</v>
      </c>
      <c r="N179" s="47" t="e">
        <f t="shared" si="13"/>
        <v>#REF!</v>
      </c>
    </row>
    <row r="180" spans="1:14" ht="18.75" hidden="1">
      <c r="A180" s="37"/>
      <c r="B180" s="38"/>
      <c r="C180" s="202"/>
      <c r="D180" s="202"/>
      <c r="E180" s="194"/>
      <c r="K180" s="46" t="e">
        <f t="shared" si="15"/>
        <v>#REF!</v>
      </c>
      <c r="L180" s="46" t="e">
        <f>#REF!+#REF!+#REF!+C180+#REF!+#REF!+#REF!+#REF!+#REF!+#REF!+#REF!+#REF!</f>
        <v>#REF!</v>
      </c>
      <c r="M180" s="46" t="e">
        <f>#REF!+#REF!+#REF!+D180+#REF!+#REF!+#REF!+#REF!+#REF!+#REF!+#REF!+#REF!</f>
        <v>#REF!</v>
      </c>
      <c r="N180" s="47" t="e">
        <f t="shared" si="13"/>
        <v>#REF!</v>
      </c>
    </row>
    <row r="181" spans="1:14" ht="1.5" customHeight="1">
      <c r="A181" s="37"/>
      <c r="B181" s="111"/>
      <c r="C181" s="202"/>
      <c r="D181" s="202"/>
      <c r="E181" s="194"/>
      <c r="K181" s="46" t="e">
        <f t="shared" si="15"/>
        <v>#REF!</v>
      </c>
      <c r="L181" s="46" t="e">
        <f>#REF!+#REF!+#REF!+C181+#REF!+#REF!+#REF!+#REF!+#REF!+#REF!+#REF!+#REF!</f>
        <v>#REF!</v>
      </c>
      <c r="M181" s="46" t="e">
        <f>#REF!+#REF!+#REF!+D181+#REF!+#REF!+#REF!+#REF!+#REF!+#REF!+#REF!+#REF!</f>
        <v>#REF!</v>
      </c>
      <c r="N181" s="47" t="e">
        <f t="shared" si="13"/>
        <v>#REF!</v>
      </c>
    </row>
    <row r="182" spans="1:14" ht="18.75">
      <c r="A182" s="39" t="s">
        <v>199</v>
      </c>
      <c r="B182" s="38" t="s">
        <v>322</v>
      </c>
      <c r="C182" s="202"/>
      <c r="D182" s="202"/>
      <c r="E182" s="194"/>
      <c r="K182" s="46" t="e">
        <f t="shared" si="15"/>
        <v>#REF!</v>
      </c>
      <c r="L182" s="46" t="e">
        <f>#REF!+#REF!+#REF!+C182+#REF!+#REF!+#REF!+#REF!+#REF!+#REF!+#REF!+#REF!</f>
        <v>#REF!</v>
      </c>
      <c r="M182" s="46" t="e">
        <f>#REF!+#REF!+#REF!+D182+#REF!+#REF!+#REF!+#REF!+#REF!+#REF!+#REF!+#REF!</f>
        <v>#REF!</v>
      </c>
      <c r="N182" s="47" t="e">
        <f t="shared" si="13"/>
        <v>#REF!</v>
      </c>
    </row>
    <row r="183" spans="1:14" ht="13.5" customHeight="1">
      <c r="A183" s="39"/>
      <c r="B183" s="38"/>
      <c r="C183" s="196" t="s">
        <v>323</v>
      </c>
      <c r="D183" s="199" t="s">
        <v>57</v>
      </c>
      <c r="E183" s="194"/>
      <c r="K183" s="46" t="e">
        <f t="shared" si="15"/>
        <v>#REF!</v>
      </c>
      <c r="L183" s="46" t="e">
        <f>#REF!+#REF!+#REF!+C183+#REF!+#REF!+#REF!+#REF!+#REF!+#REF!+#REF!+#REF!</f>
        <v>#REF!</v>
      </c>
      <c r="M183" s="46" t="e">
        <f>#REF!+#REF!+#REF!+D183+#REF!+#REF!+#REF!+#REF!+#REF!+#REF!+#REF!+#REF!</f>
        <v>#REF!</v>
      </c>
      <c r="N183" s="47" t="e">
        <f t="shared" si="13"/>
        <v>#REF!</v>
      </c>
    </row>
    <row r="184" spans="1:14" ht="18.75" customHeight="1" hidden="1">
      <c r="A184" s="39"/>
      <c r="B184" s="38"/>
      <c r="C184" s="197"/>
      <c r="D184" s="200"/>
      <c r="E184" s="194"/>
      <c r="K184" s="46" t="e">
        <f t="shared" si="15"/>
        <v>#REF!</v>
      </c>
      <c r="L184" s="46" t="e">
        <f>#REF!+#REF!+#REF!+C184+#REF!+#REF!+#REF!+#REF!+#REF!+#REF!+#REF!+#REF!</f>
        <v>#REF!</v>
      </c>
      <c r="M184" s="46" t="e">
        <f>#REF!+#REF!+#REF!+D184+#REF!+#REF!+#REF!+#REF!+#REF!+#REF!+#REF!+#REF!</f>
        <v>#REF!</v>
      </c>
      <c r="N184" s="47" t="e">
        <f t="shared" si="13"/>
        <v>#REF!</v>
      </c>
    </row>
    <row r="185" spans="1:14" ht="15.75" customHeight="1">
      <c r="A185" s="39"/>
      <c r="B185" s="38"/>
      <c r="C185" s="197"/>
      <c r="D185" s="200"/>
      <c r="E185" s="194"/>
      <c r="K185" s="46" t="e">
        <f t="shared" si="15"/>
        <v>#REF!</v>
      </c>
      <c r="L185" s="46" t="e">
        <f>#REF!+#REF!+#REF!+C185+#REF!+#REF!+#REF!+#REF!+#REF!+#REF!+#REF!+#REF!</f>
        <v>#REF!</v>
      </c>
      <c r="M185" s="46" t="e">
        <f>#REF!+#REF!+#REF!+D185+#REF!+#REF!+#REF!+#REF!+#REF!+#REF!+#REF!+#REF!</f>
        <v>#REF!</v>
      </c>
      <c r="N185" s="47" t="e">
        <f t="shared" si="13"/>
        <v>#REF!</v>
      </c>
    </row>
    <row r="186" spans="1:14" ht="35.25" customHeight="1">
      <c r="A186" s="40"/>
      <c r="B186" s="41"/>
      <c r="C186" s="198"/>
      <c r="D186" s="201"/>
      <c r="E186" s="194"/>
      <c r="G186" s="20" t="s">
        <v>360</v>
      </c>
      <c r="H186" s="150" t="e">
        <f>H187+H188</f>
        <v>#REF!</v>
      </c>
      <c r="I186" s="150" t="e">
        <f>I187+I188</f>
        <v>#REF!</v>
      </c>
      <c r="K186" s="46" t="e">
        <f t="shared" si="15"/>
        <v>#REF!</v>
      </c>
      <c r="L186" s="46" t="e">
        <f>#REF!+#REF!+#REF!+C186+#REF!+#REF!+#REF!+#REF!+#REF!+#REF!+#REF!+#REF!</f>
        <v>#REF!</v>
      </c>
      <c r="M186" s="46" t="e">
        <f>#REF!+#REF!+#REF!+D186+#REF!+#REF!+#REF!+#REF!+#REF!+#REF!+#REF!+#REF!</f>
        <v>#REF!</v>
      </c>
      <c r="N186" s="47" t="e">
        <f t="shared" si="13"/>
        <v>#REF!</v>
      </c>
    </row>
    <row r="187" spans="1:41" ht="24.75" customHeight="1">
      <c r="A187" s="10"/>
      <c r="B187" s="151" t="s">
        <v>204</v>
      </c>
      <c r="C187" s="152">
        <f>C189+C198+C200+C204+C208+C213+C220+C223+C225+C230+C234+C236</f>
        <v>14674.916799999999</v>
      </c>
      <c r="D187" s="152">
        <f>D189+D198+D200+D204+D208+D213+D220+D223+D225+D230+D234+D236</f>
        <v>14644.916799999999</v>
      </c>
      <c r="E187" s="153">
        <f>D187/C187*100</f>
        <v>99.79556953944706</v>
      </c>
      <c r="F187" s="154"/>
      <c r="G187" s="154" t="s">
        <v>43</v>
      </c>
      <c r="H187" s="155" t="e">
        <f>#REF!+#REF!+#REF!</f>
        <v>#REF!</v>
      </c>
      <c r="I187" s="155" t="e">
        <f>#REF!+#REF!+#REF!</f>
        <v>#REF!</v>
      </c>
      <c r="J187" s="1"/>
      <c r="K187" s="156" t="e">
        <f t="shared" si="15"/>
        <v>#REF!</v>
      </c>
      <c r="L187" s="156" t="e">
        <f>#REF!+#REF!+#REF!+C187+#REF!+#REF!+#REF!+#REF!+#REF!+#REF!+#REF!+#REF!</f>
        <v>#REF!</v>
      </c>
      <c r="M187" s="156" t="e">
        <f>#REF!+#REF!+#REF!+D187+#REF!+#REF!+#REF!+#REF!+#REF!+#REF!+#REF!+#REF!</f>
        <v>#REF!</v>
      </c>
      <c r="N187" s="157" t="e">
        <f t="shared" si="13"/>
        <v>#REF!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22.5" customHeight="1">
      <c r="A188" s="158"/>
      <c r="B188" s="159" t="s">
        <v>205</v>
      </c>
      <c r="C188" s="160"/>
      <c r="D188" s="160"/>
      <c r="E188" s="153"/>
      <c r="F188" s="1"/>
      <c r="G188" s="1" t="s">
        <v>44</v>
      </c>
      <c r="H188" s="155" t="e">
        <f>#REF!+#REF!+#REF!+#REF!+#REF!+C187+#REF!+#REF!+#REF!</f>
        <v>#REF!</v>
      </c>
      <c r="I188" s="155" t="e">
        <f>#REF!+#REF!+#REF!+#REF!+#REF!+D187+#REF!+#REF!+#REF!</f>
        <v>#REF!</v>
      </c>
      <c r="J188" s="9"/>
      <c r="K188" s="156" t="e">
        <f t="shared" si="15"/>
        <v>#REF!</v>
      </c>
      <c r="L188" s="156" t="e">
        <f>#REF!+#REF!+#REF!+C188+#REF!+#REF!+#REF!+#REF!+#REF!+#REF!+#REF!+#REF!</f>
        <v>#REF!</v>
      </c>
      <c r="M188" s="156" t="e">
        <f>#REF!+#REF!+#REF!+D188+#REF!+#REF!+#REF!+#REF!+#REF!+#REF!+#REF!+#REF!</f>
        <v>#REF!</v>
      </c>
      <c r="N188" s="157" t="e">
        <f aca="true" t="shared" si="16" ref="N188:N236">M188/L188*100</f>
        <v>#REF!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s="65" customFormat="1" ht="24" customHeight="1">
      <c r="A189" s="161" t="s">
        <v>206</v>
      </c>
      <c r="B189" s="11" t="s">
        <v>207</v>
      </c>
      <c r="C189" s="162">
        <f>SUM(C190:C197)</f>
        <v>4863.5</v>
      </c>
      <c r="D189" s="162">
        <f>SUM(D190:D197)</f>
        <v>4833.5</v>
      </c>
      <c r="E189" s="163">
        <f aca="true" t="shared" si="17" ref="E189:E224">D189/C189*100</f>
        <v>99.38316027552175</v>
      </c>
      <c r="F189" s="164"/>
      <c r="G189" s="164"/>
      <c r="H189" s="165"/>
      <c r="I189" s="165"/>
      <c r="J189" s="165"/>
      <c r="K189" s="156" t="e">
        <f t="shared" si="15"/>
        <v>#REF!</v>
      </c>
      <c r="L189" s="156" t="e">
        <f>#REF!+#REF!+#REF!+C189+#REF!+#REF!+#REF!+#REF!+#REF!+#REF!+#REF!+#REF!</f>
        <v>#REF!</v>
      </c>
      <c r="M189" s="156" t="e">
        <f>#REF!+#REF!+#REF!+D189+#REF!+#REF!+#REF!+#REF!+#REF!+#REF!+#REF!+#REF!</f>
        <v>#REF!</v>
      </c>
      <c r="N189" s="157" t="e">
        <f t="shared" si="16"/>
        <v>#REF!</v>
      </c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</row>
    <row r="190" spans="1:14" ht="57" customHeight="1">
      <c r="A190" s="18" t="s">
        <v>208</v>
      </c>
      <c r="B190" s="166" t="s">
        <v>161</v>
      </c>
      <c r="C190" s="167">
        <v>769</v>
      </c>
      <c r="D190" s="167">
        <v>769</v>
      </c>
      <c r="E190" s="153">
        <f t="shared" si="17"/>
        <v>100</v>
      </c>
      <c r="F190" s="133"/>
      <c r="G190" s="133"/>
      <c r="K190" s="46" t="e">
        <f t="shared" si="15"/>
        <v>#REF!</v>
      </c>
      <c r="L190" s="46" t="e">
        <f>#REF!+#REF!+#REF!+C190+#REF!+#REF!+#REF!+#REF!+#REF!+#REF!+#REF!+#REF!</f>
        <v>#REF!</v>
      </c>
      <c r="M190" s="46" t="e">
        <f>#REF!+#REF!+#REF!+D190+#REF!+#REF!+#REF!+#REF!+#REF!+#REF!+#REF!+#REF!</f>
        <v>#REF!</v>
      </c>
      <c r="N190" s="47" t="e">
        <f t="shared" si="16"/>
        <v>#REF!</v>
      </c>
    </row>
    <row r="191" spans="1:14" ht="78.75" customHeight="1" hidden="1">
      <c r="A191" s="18" t="s">
        <v>247</v>
      </c>
      <c r="B191" s="166" t="s">
        <v>191</v>
      </c>
      <c r="C191" s="167"/>
      <c r="D191" s="167"/>
      <c r="E191" s="153" t="e">
        <f t="shared" si="17"/>
        <v>#DIV/0!</v>
      </c>
      <c r="F191" s="133"/>
      <c r="G191" s="133"/>
      <c r="K191" s="46" t="e">
        <f t="shared" si="15"/>
        <v>#REF!</v>
      </c>
      <c r="L191" s="46" t="e">
        <f>#REF!+#REF!+#REF!+C191+#REF!+#REF!+#REF!+#REF!+#REF!+#REF!+#REF!+#REF!</f>
        <v>#REF!</v>
      </c>
      <c r="M191" s="46" t="e">
        <f>#REF!+#REF!+#REF!+D191+#REF!+#REF!+#REF!+#REF!+#REF!+#REF!+#REF!+#REF!</f>
        <v>#REF!</v>
      </c>
      <c r="N191" s="47" t="e">
        <f t="shared" si="16"/>
        <v>#REF!</v>
      </c>
    </row>
    <row r="192" spans="1:14" ht="76.5" customHeight="1">
      <c r="A192" s="18" t="s">
        <v>209</v>
      </c>
      <c r="B192" s="168" t="s">
        <v>197</v>
      </c>
      <c r="C192" s="167">
        <v>3258.8</v>
      </c>
      <c r="D192" s="167">
        <v>3258.8</v>
      </c>
      <c r="E192" s="153">
        <f t="shared" si="17"/>
        <v>100</v>
      </c>
      <c r="F192" s="169"/>
      <c r="G192" s="169"/>
      <c r="K192" s="46" t="e">
        <f t="shared" si="15"/>
        <v>#REF!</v>
      </c>
      <c r="L192" s="46" t="e">
        <f>#REF!+#REF!+#REF!+C192+#REF!+#REF!+#REF!+#REF!+#REF!+#REF!+#REF!+#REF!</f>
        <v>#REF!</v>
      </c>
      <c r="M192" s="46" t="e">
        <f>#REF!+#REF!+#REF!+D192+#REF!+#REF!+#REF!+#REF!+#REF!+#REF!+#REF!+#REF!</f>
        <v>#REF!</v>
      </c>
      <c r="N192" s="47" t="e">
        <f t="shared" si="16"/>
        <v>#REF!</v>
      </c>
    </row>
    <row r="193" spans="1:14" ht="24" customHeight="1" hidden="1">
      <c r="A193" s="18" t="s">
        <v>286</v>
      </c>
      <c r="B193" s="166" t="s">
        <v>287</v>
      </c>
      <c r="C193" s="167"/>
      <c r="D193" s="167"/>
      <c r="E193" s="153" t="e">
        <f t="shared" si="17"/>
        <v>#DIV/0!</v>
      </c>
      <c r="F193" s="169"/>
      <c r="G193" s="169"/>
      <c r="K193" s="46" t="e">
        <f t="shared" si="15"/>
        <v>#REF!</v>
      </c>
      <c r="L193" s="46" t="e">
        <f>#REF!+#REF!+#REF!+C193+#REF!+#REF!+#REF!+#REF!+#REF!+#REF!+#REF!+#REF!</f>
        <v>#REF!</v>
      </c>
      <c r="M193" s="46" t="e">
        <f>#REF!+#REF!+#REF!+D193+#REF!+#REF!+#REF!+#REF!+#REF!+#REF!+#REF!+#REF!</f>
        <v>#REF!</v>
      </c>
      <c r="N193" s="47" t="e">
        <f t="shared" si="16"/>
        <v>#REF!</v>
      </c>
    </row>
    <row r="194" spans="1:14" ht="56.25" customHeight="1">
      <c r="A194" s="18" t="s">
        <v>250</v>
      </c>
      <c r="B194" s="166" t="s">
        <v>251</v>
      </c>
      <c r="C194" s="167">
        <v>16.3</v>
      </c>
      <c r="D194" s="167">
        <v>16.3</v>
      </c>
      <c r="E194" s="153">
        <f t="shared" si="17"/>
        <v>100</v>
      </c>
      <c r="F194" s="169"/>
      <c r="G194" s="169"/>
      <c r="K194" s="46" t="e">
        <f t="shared" si="15"/>
        <v>#REF!</v>
      </c>
      <c r="L194" s="46" t="e">
        <f>#REF!+#REF!+#REF!+C194+#REF!+#REF!+#REF!+#REF!+#REF!+#REF!+#REF!+#REF!</f>
        <v>#REF!</v>
      </c>
      <c r="M194" s="46" t="e">
        <f>#REF!+#REF!+#REF!+D194+#REF!+#REF!+#REF!+#REF!+#REF!+#REF!+#REF!+#REF!</f>
        <v>#REF!</v>
      </c>
      <c r="N194" s="47" t="e">
        <f t="shared" si="16"/>
        <v>#REF!</v>
      </c>
    </row>
    <row r="195" spans="1:14" ht="36.75" customHeight="1">
      <c r="A195" s="18" t="s">
        <v>146</v>
      </c>
      <c r="B195" s="166" t="s">
        <v>267</v>
      </c>
      <c r="C195" s="167">
        <v>145</v>
      </c>
      <c r="D195" s="167">
        <v>145</v>
      </c>
      <c r="E195" s="153">
        <f t="shared" si="17"/>
        <v>100</v>
      </c>
      <c r="F195" s="169"/>
      <c r="G195" s="169"/>
      <c r="K195" s="46" t="e">
        <f t="shared" si="15"/>
        <v>#REF!</v>
      </c>
      <c r="L195" s="46" t="e">
        <f>#REF!+#REF!+#REF!+C195+#REF!+#REF!+#REF!+#REF!+#REF!+#REF!+#REF!+#REF!</f>
        <v>#REF!</v>
      </c>
      <c r="M195" s="46" t="e">
        <f>#REF!+#REF!+#REF!+D195+#REF!+#REF!+#REF!+#REF!+#REF!+#REF!+#REF!+#REF!</f>
        <v>#REF!</v>
      </c>
      <c r="N195" s="47" t="e">
        <f t="shared" si="16"/>
        <v>#REF!</v>
      </c>
    </row>
    <row r="196" spans="1:14" ht="22.5" customHeight="1">
      <c r="A196" s="18" t="s">
        <v>248</v>
      </c>
      <c r="B196" s="166" t="s">
        <v>210</v>
      </c>
      <c r="C196" s="167">
        <v>30</v>
      </c>
      <c r="D196" s="167"/>
      <c r="E196" s="153">
        <f t="shared" si="17"/>
        <v>0</v>
      </c>
      <c r="F196" s="169"/>
      <c r="G196" s="169"/>
      <c r="K196" s="46" t="e">
        <f t="shared" si="15"/>
        <v>#REF!</v>
      </c>
      <c r="L196" s="46" t="e">
        <f>#REF!+#REF!+#REF!+C196+#REF!+#REF!+#REF!+#REF!+#REF!+#REF!+#REF!+#REF!</f>
        <v>#REF!</v>
      </c>
      <c r="M196" s="46" t="e">
        <f>#REF!+#REF!+#REF!+D196+#REF!+#REF!+#REF!+#REF!+#REF!+#REF!+#REF!+#REF!</f>
        <v>#REF!</v>
      </c>
      <c r="N196" s="47" t="e">
        <f t="shared" si="16"/>
        <v>#REF!</v>
      </c>
    </row>
    <row r="197" spans="1:14" ht="21" customHeight="1">
      <c r="A197" s="18" t="s">
        <v>249</v>
      </c>
      <c r="B197" s="166" t="s">
        <v>211</v>
      </c>
      <c r="C197" s="167">
        <v>644.4</v>
      </c>
      <c r="D197" s="167">
        <v>644.4</v>
      </c>
      <c r="E197" s="153">
        <f t="shared" si="17"/>
        <v>100</v>
      </c>
      <c r="F197" s="169"/>
      <c r="G197" s="169"/>
      <c r="K197" s="46" t="e">
        <f t="shared" si="15"/>
        <v>#REF!</v>
      </c>
      <c r="L197" s="46" t="e">
        <f>#REF!+#REF!+#REF!+C197+#REF!+#REF!+#REF!+#REF!+#REF!+#REF!+#REF!+#REF!</f>
        <v>#REF!</v>
      </c>
      <c r="M197" s="46" t="e">
        <f>#REF!+#REF!+#REF!+D197+#REF!+#REF!+#REF!+#REF!+#REF!+#REF!+#REF!+#REF!</f>
        <v>#REF!</v>
      </c>
      <c r="N197" s="47" t="e">
        <f t="shared" si="16"/>
        <v>#REF!</v>
      </c>
    </row>
    <row r="198" spans="1:14" s="65" customFormat="1" ht="21" customHeight="1">
      <c r="A198" s="161" t="s">
        <v>243</v>
      </c>
      <c r="B198" s="11" t="s">
        <v>244</v>
      </c>
      <c r="C198" s="162">
        <f>C199</f>
        <v>221.7</v>
      </c>
      <c r="D198" s="162">
        <f>D199</f>
        <v>221.7</v>
      </c>
      <c r="E198" s="163">
        <f t="shared" si="17"/>
        <v>100</v>
      </c>
      <c r="F198" s="170"/>
      <c r="G198" s="170"/>
      <c r="K198" s="46" t="e">
        <f t="shared" si="15"/>
        <v>#REF!</v>
      </c>
      <c r="L198" s="46" t="e">
        <f>#REF!+#REF!+#REF!+C198+#REF!+#REF!+#REF!+#REF!+#REF!+#REF!+#REF!+#REF!</f>
        <v>#REF!</v>
      </c>
      <c r="M198" s="46" t="e">
        <f>#REF!+#REF!+#REF!+D198+#REF!+#REF!+#REF!+#REF!+#REF!+#REF!+#REF!+#REF!</f>
        <v>#REF!</v>
      </c>
      <c r="N198" s="47" t="e">
        <f t="shared" si="16"/>
        <v>#REF!</v>
      </c>
    </row>
    <row r="199" spans="1:14" ht="22.5" customHeight="1">
      <c r="A199" s="171" t="s">
        <v>245</v>
      </c>
      <c r="B199" s="166" t="s">
        <v>246</v>
      </c>
      <c r="C199" s="167">
        <v>221.7</v>
      </c>
      <c r="D199" s="167">
        <v>221.7</v>
      </c>
      <c r="E199" s="153">
        <f t="shared" si="17"/>
        <v>100</v>
      </c>
      <c r="F199" s="169"/>
      <c r="G199" s="169"/>
      <c r="K199" s="46" t="e">
        <f t="shared" si="15"/>
        <v>#REF!</v>
      </c>
      <c r="L199" s="46" t="e">
        <f>#REF!+#REF!+#REF!+C199+#REF!+#REF!+#REF!+#REF!+#REF!+#REF!+#REF!+#REF!</f>
        <v>#REF!</v>
      </c>
      <c r="M199" s="46" t="e">
        <f>#REF!+#REF!+#REF!+D199+#REF!+#REF!+#REF!+#REF!+#REF!+#REF!+#REF!+#REF!</f>
        <v>#REF!</v>
      </c>
      <c r="N199" s="47" t="e">
        <f t="shared" si="16"/>
        <v>#REF!</v>
      </c>
    </row>
    <row r="200" spans="1:14" s="65" customFormat="1" ht="39.75" customHeight="1">
      <c r="A200" s="161" t="s">
        <v>212</v>
      </c>
      <c r="B200" s="11" t="s">
        <v>213</v>
      </c>
      <c r="C200" s="162">
        <f>SUM(C201:C203)</f>
        <v>67.1</v>
      </c>
      <c r="D200" s="162">
        <f>SUM(D201:D203)</f>
        <v>67.1</v>
      </c>
      <c r="E200" s="163">
        <f t="shared" si="17"/>
        <v>100</v>
      </c>
      <c r="F200" s="170"/>
      <c r="G200" s="170"/>
      <c r="K200" s="46" t="e">
        <f t="shared" si="15"/>
        <v>#REF!</v>
      </c>
      <c r="L200" s="46" t="e">
        <f>#REF!+#REF!+#REF!+C200+#REF!+#REF!+#REF!+#REF!+#REF!+#REF!+#REF!+#REF!</f>
        <v>#REF!</v>
      </c>
      <c r="M200" s="46" t="e">
        <f>#REF!+#REF!+#REF!+D200+#REF!+#REF!+#REF!+#REF!+#REF!+#REF!+#REF!+#REF!</f>
        <v>#REF!</v>
      </c>
      <c r="N200" s="47" t="e">
        <f t="shared" si="16"/>
        <v>#REF!</v>
      </c>
    </row>
    <row r="201" spans="1:14" ht="57" customHeight="1">
      <c r="A201" s="18" t="s">
        <v>214</v>
      </c>
      <c r="B201" s="166" t="s">
        <v>45</v>
      </c>
      <c r="C201" s="167">
        <v>45</v>
      </c>
      <c r="D201" s="167">
        <v>45</v>
      </c>
      <c r="E201" s="153">
        <f t="shared" si="17"/>
        <v>100</v>
      </c>
      <c r="F201" s="169"/>
      <c r="G201" s="169"/>
      <c r="K201" s="46" t="e">
        <f t="shared" si="15"/>
        <v>#REF!</v>
      </c>
      <c r="L201" s="46" t="e">
        <f>#REF!+#REF!+#REF!+C201+#REF!+#REF!+#REF!+#REF!+#REF!+#REF!+#REF!+#REF!</f>
        <v>#REF!</v>
      </c>
      <c r="M201" s="46" t="e">
        <f>#REF!+#REF!+#REF!+D201+#REF!+#REF!+#REF!+#REF!+#REF!+#REF!+#REF!+#REF!</f>
        <v>#REF!</v>
      </c>
      <c r="N201" s="47" t="e">
        <f t="shared" si="16"/>
        <v>#REF!</v>
      </c>
    </row>
    <row r="202" spans="1:14" ht="24" customHeight="1" hidden="1">
      <c r="A202" s="18" t="s">
        <v>215</v>
      </c>
      <c r="B202" s="166" t="s">
        <v>189</v>
      </c>
      <c r="C202" s="167"/>
      <c r="D202" s="167"/>
      <c r="E202" s="153" t="e">
        <f t="shared" si="17"/>
        <v>#DIV/0!</v>
      </c>
      <c r="F202" s="169"/>
      <c r="G202" s="169"/>
      <c r="K202" s="46" t="e">
        <f t="shared" si="15"/>
        <v>#REF!</v>
      </c>
      <c r="L202" s="46" t="e">
        <f>#REF!+#REF!+#REF!+C202+#REF!+#REF!+#REF!+#REF!+#REF!+#REF!+#REF!+#REF!</f>
        <v>#REF!</v>
      </c>
      <c r="M202" s="46" t="e">
        <f>#REF!+#REF!+#REF!+D202+#REF!+#REF!+#REF!+#REF!+#REF!+#REF!+#REF!+#REF!</f>
        <v>#REF!</v>
      </c>
      <c r="N202" s="47" t="e">
        <f t="shared" si="16"/>
        <v>#REF!</v>
      </c>
    </row>
    <row r="203" spans="1:14" ht="39" customHeight="1">
      <c r="A203" s="18" t="s">
        <v>182</v>
      </c>
      <c r="B203" s="166" t="s">
        <v>216</v>
      </c>
      <c r="C203" s="167">
        <v>22.1</v>
      </c>
      <c r="D203" s="167">
        <v>22.1</v>
      </c>
      <c r="E203" s="153">
        <f t="shared" si="17"/>
        <v>100</v>
      </c>
      <c r="F203" s="169"/>
      <c r="G203" s="169"/>
      <c r="K203" s="46" t="e">
        <f t="shared" si="15"/>
        <v>#REF!</v>
      </c>
      <c r="L203" s="46" t="e">
        <f>#REF!+#REF!+#REF!+C203+#REF!+#REF!+#REF!+#REF!+#REF!+#REF!+#REF!+#REF!</f>
        <v>#REF!</v>
      </c>
      <c r="M203" s="46" t="e">
        <f>#REF!+#REF!+#REF!+D203+#REF!+#REF!+#REF!+#REF!+#REF!+#REF!+#REF!+#REF!</f>
        <v>#REF!</v>
      </c>
      <c r="N203" s="47" t="e">
        <f t="shared" si="16"/>
        <v>#REF!</v>
      </c>
    </row>
    <row r="204" spans="1:14" s="65" customFormat="1" ht="22.5" customHeight="1">
      <c r="A204" s="161" t="s">
        <v>217</v>
      </c>
      <c r="B204" s="11" t="s">
        <v>218</v>
      </c>
      <c r="C204" s="162">
        <f>SUM(C205:C207)</f>
        <v>1629.6000000000001</v>
      </c>
      <c r="D204" s="162">
        <f>SUM(D205:D207)</f>
        <v>1629.6000000000001</v>
      </c>
      <c r="E204" s="163">
        <f t="shared" si="17"/>
        <v>100</v>
      </c>
      <c r="F204" s="170"/>
      <c r="G204" s="170"/>
      <c r="K204" s="46" t="e">
        <f t="shared" si="15"/>
        <v>#REF!</v>
      </c>
      <c r="L204" s="46" t="e">
        <f>#REF!+#REF!+#REF!+C204+#REF!+#REF!+#REF!+#REF!+#REF!+#REF!+#REF!+#REF!</f>
        <v>#REF!</v>
      </c>
      <c r="M204" s="46" t="e">
        <f>#REF!+#REF!+#REF!+D204+#REF!+#REF!+#REF!+#REF!+#REF!+#REF!+#REF!+#REF!</f>
        <v>#REF!</v>
      </c>
      <c r="N204" s="47" t="e">
        <f t="shared" si="16"/>
        <v>#REF!</v>
      </c>
    </row>
    <row r="205" spans="1:14" ht="20.25" customHeight="1" hidden="1">
      <c r="A205" s="18" t="s">
        <v>219</v>
      </c>
      <c r="B205" s="166" t="s">
        <v>220</v>
      </c>
      <c r="C205" s="167"/>
      <c r="D205" s="167"/>
      <c r="E205" s="153" t="e">
        <f t="shared" si="17"/>
        <v>#DIV/0!</v>
      </c>
      <c r="F205" s="169"/>
      <c r="G205" s="169"/>
      <c r="K205" s="46" t="e">
        <f t="shared" si="15"/>
        <v>#REF!</v>
      </c>
      <c r="L205" s="46" t="e">
        <f>#REF!+#REF!+#REF!+C205+#REF!+#REF!+#REF!+#REF!+#REF!+#REF!+#REF!+#REF!</f>
        <v>#REF!</v>
      </c>
      <c r="M205" s="46" t="e">
        <f>#REF!+#REF!+#REF!+D205+#REF!+#REF!+#REF!+#REF!+#REF!+#REF!+#REF!+#REF!</f>
        <v>#REF!</v>
      </c>
      <c r="N205" s="47" t="e">
        <f t="shared" si="16"/>
        <v>#REF!</v>
      </c>
    </row>
    <row r="206" spans="1:14" ht="24" customHeight="1">
      <c r="A206" s="18" t="s">
        <v>162</v>
      </c>
      <c r="B206" s="166" t="s">
        <v>46</v>
      </c>
      <c r="C206" s="167">
        <v>1552.9</v>
      </c>
      <c r="D206" s="167">
        <v>1552.9</v>
      </c>
      <c r="E206" s="153">
        <f t="shared" si="17"/>
        <v>100</v>
      </c>
      <c r="F206" s="169"/>
      <c r="G206" s="169"/>
      <c r="K206" s="46" t="e">
        <f t="shared" si="15"/>
        <v>#REF!</v>
      </c>
      <c r="L206" s="46" t="e">
        <f>#REF!+#REF!+#REF!+C206+#REF!+#REF!+#REF!+#REF!+#REF!+#REF!+#REF!+#REF!</f>
        <v>#REF!</v>
      </c>
      <c r="M206" s="46" t="e">
        <f>#REF!+#REF!+#REF!+D206+#REF!+#REF!+#REF!+#REF!+#REF!+#REF!+#REF!+#REF!</f>
        <v>#REF!</v>
      </c>
      <c r="N206" s="47" t="e">
        <f t="shared" si="16"/>
        <v>#REF!</v>
      </c>
    </row>
    <row r="207" spans="1:14" ht="36.75" customHeight="1">
      <c r="A207" s="18" t="s">
        <v>183</v>
      </c>
      <c r="B207" s="166" t="s">
        <v>221</v>
      </c>
      <c r="C207" s="167">
        <v>76.7</v>
      </c>
      <c r="D207" s="167">
        <v>76.7</v>
      </c>
      <c r="E207" s="153">
        <f t="shared" si="17"/>
        <v>100</v>
      </c>
      <c r="F207" s="169"/>
      <c r="G207" s="169"/>
      <c r="K207" s="46" t="e">
        <f t="shared" si="15"/>
        <v>#REF!</v>
      </c>
      <c r="L207" s="46" t="e">
        <f>#REF!+#REF!+#REF!+C207+#REF!+#REF!+#REF!+#REF!+#REF!+#REF!+#REF!+#REF!</f>
        <v>#REF!</v>
      </c>
      <c r="M207" s="46" t="e">
        <f>#REF!+#REF!+#REF!+D207+#REF!+#REF!+#REF!+#REF!+#REF!+#REF!+#REF!+#REF!</f>
        <v>#REF!</v>
      </c>
      <c r="N207" s="47" t="e">
        <f t="shared" si="16"/>
        <v>#REF!</v>
      </c>
    </row>
    <row r="208" spans="1:14" s="65" customFormat="1" ht="24" customHeight="1">
      <c r="A208" s="161" t="s">
        <v>222</v>
      </c>
      <c r="B208" s="11" t="s">
        <v>223</v>
      </c>
      <c r="C208" s="162">
        <f>SUM(C209:C212)</f>
        <v>2933.1</v>
      </c>
      <c r="D208" s="162">
        <f>SUM(D209:D212)</f>
        <v>2933.1</v>
      </c>
      <c r="E208" s="163">
        <f t="shared" si="17"/>
        <v>100</v>
      </c>
      <c r="F208" s="170"/>
      <c r="G208" s="170"/>
      <c r="K208" s="46" t="e">
        <f t="shared" si="15"/>
        <v>#REF!</v>
      </c>
      <c r="L208" s="46" t="e">
        <f>#REF!+#REF!+#REF!+C208+#REF!+#REF!+#REF!+#REF!+#REF!+#REF!+#REF!+#REF!</f>
        <v>#REF!</v>
      </c>
      <c r="M208" s="46" t="e">
        <f>#REF!+#REF!+#REF!+D208+#REF!+#REF!+#REF!+#REF!+#REF!+#REF!+#REF!+#REF!</f>
        <v>#REF!</v>
      </c>
      <c r="N208" s="47" t="e">
        <f t="shared" si="16"/>
        <v>#REF!</v>
      </c>
    </row>
    <row r="209" spans="1:14" ht="22.5" customHeight="1" hidden="1">
      <c r="A209" s="18" t="s">
        <v>224</v>
      </c>
      <c r="B209" s="166" t="s">
        <v>225</v>
      </c>
      <c r="C209" s="167"/>
      <c r="D209" s="167"/>
      <c r="E209" s="153" t="e">
        <f t="shared" si="17"/>
        <v>#DIV/0!</v>
      </c>
      <c r="F209" s="169"/>
      <c r="G209" s="169"/>
      <c r="K209" s="46" t="e">
        <f t="shared" si="15"/>
        <v>#REF!</v>
      </c>
      <c r="L209" s="46" t="e">
        <f>#REF!+#REF!+#REF!+C209+#REF!+#REF!+#REF!+#REF!+#REF!+#REF!+#REF!+#REF!</f>
        <v>#REF!</v>
      </c>
      <c r="M209" s="46" t="e">
        <f>#REF!+#REF!+#REF!+D209+#REF!+#REF!+#REF!+#REF!+#REF!+#REF!+#REF!+#REF!</f>
        <v>#REF!</v>
      </c>
      <c r="N209" s="47" t="e">
        <f t="shared" si="16"/>
        <v>#REF!</v>
      </c>
    </row>
    <row r="210" spans="1:14" ht="21" customHeight="1">
      <c r="A210" s="18" t="s">
        <v>226</v>
      </c>
      <c r="B210" s="166" t="s">
        <v>227</v>
      </c>
      <c r="C210" s="167">
        <v>280</v>
      </c>
      <c r="D210" s="167">
        <v>280</v>
      </c>
      <c r="E210" s="153">
        <f t="shared" si="17"/>
        <v>100</v>
      </c>
      <c r="F210" s="169"/>
      <c r="G210" s="169"/>
      <c r="K210" s="46" t="e">
        <f t="shared" si="15"/>
        <v>#REF!</v>
      </c>
      <c r="L210" s="46" t="e">
        <f>#REF!+#REF!+#REF!+C210+#REF!+#REF!+#REF!+#REF!+#REF!+#REF!+#REF!+#REF!</f>
        <v>#REF!</v>
      </c>
      <c r="M210" s="46" t="e">
        <f>#REF!+#REF!+#REF!+D210+#REF!+#REF!+#REF!+#REF!+#REF!+#REF!+#REF!+#REF!</f>
        <v>#REF!</v>
      </c>
      <c r="N210" s="47" t="e">
        <f t="shared" si="16"/>
        <v>#REF!</v>
      </c>
    </row>
    <row r="211" spans="1:14" ht="22.5" customHeight="1">
      <c r="A211" s="18" t="s">
        <v>184</v>
      </c>
      <c r="B211" s="166" t="s">
        <v>185</v>
      </c>
      <c r="C211" s="167">
        <v>2639.2</v>
      </c>
      <c r="D211" s="167">
        <v>2639.2</v>
      </c>
      <c r="E211" s="153">
        <f t="shared" si="17"/>
        <v>100</v>
      </c>
      <c r="F211" s="169"/>
      <c r="G211" s="169"/>
      <c r="K211" s="46" t="e">
        <f t="shared" si="15"/>
        <v>#REF!</v>
      </c>
      <c r="L211" s="46" t="e">
        <f>#REF!+#REF!+#REF!+C211+#REF!+#REF!+#REF!+#REF!+#REF!+#REF!+#REF!+#REF!</f>
        <v>#REF!</v>
      </c>
      <c r="M211" s="46" t="e">
        <f>#REF!+#REF!+#REF!+D211+#REF!+#REF!+#REF!+#REF!+#REF!+#REF!+#REF!+#REF!</f>
        <v>#REF!</v>
      </c>
      <c r="N211" s="47" t="e">
        <f t="shared" si="16"/>
        <v>#REF!</v>
      </c>
    </row>
    <row r="212" spans="1:14" ht="37.5">
      <c r="A212" s="18" t="s">
        <v>154</v>
      </c>
      <c r="B212" s="166" t="s">
        <v>155</v>
      </c>
      <c r="C212" s="167">
        <v>13.9</v>
      </c>
      <c r="D212" s="167">
        <v>13.9</v>
      </c>
      <c r="E212" s="153">
        <f t="shared" si="17"/>
        <v>100</v>
      </c>
      <c r="F212" s="169"/>
      <c r="G212" s="169"/>
      <c r="K212" s="46" t="e">
        <f t="shared" si="15"/>
        <v>#REF!</v>
      </c>
      <c r="L212" s="46" t="e">
        <f>#REF!+#REF!+#REF!+C212+#REF!+#REF!+#REF!+#REF!+#REF!+#REF!+#REF!+#REF!</f>
        <v>#REF!</v>
      </c>
      <c r="M212" s="46" t="e">
        <f>#REF!+#REF!+#REF!+D212+#REF!+#REF!+#REF!+#REF!+#REF!+#REF!+#REF!+#REF!</f>
        <v>#REF!</v>
      </c>
      <c r="N212" s="47" t="e">
        <f t="shared" si="16"/>
        <v>#REF!</v>
      </c>
    </row>
    <row r="213" spans="1:14" s="65" customFormat="1" ht="21" customHeight="1" hidden="1">
      <c r="A213" s="161" t="s">
        <v>228</v>
      </c>
      <c r="B213" s="11" t="s">
        <v>229</v>
      </c>
      <c r="C213" s="162">
        <f>SUM(C214:C219)</f>
        <v>0</v>
      </c>
      <c r="D213" s="162">
        <f>SUM(D214:D219)</f>
        <v>0</v>
      </c>
      <c r="E213" s="163" t="e">
        <f t="shared" si="17"/>
        <v>#DIV/0!</v>
      </c>
      <c r="F213" s="170"/>
      <c r="G213" s="170"/>
      <c r="K213" s="46" t="e">
        <f t="shared" si="15"/>
        <v>#REF!</v>
      </c>
      <c r="L213" s="46" t="e">
        <f>#REF!+#REF!+#REF!+C213+#REF!+#REF!+#REF!+#REF!+#REF!+#REF!+#REF!+#REF!</f>
        <v>#REF!</v>
      </c>
      <c r="M213" s="46" t="e">
        <f>#REF!+#REF!+#REF!+D213+#REF!+#REF!+#REF!+#REF!+#REF!+#REF!+#REF!+#REF!</f>
        <v>#REF!</v>
      </c>
      <c r="N213" s="47" t="e">
        <f t="shared" si="16"/>
        <v>#REF!</v>
      </c>
    </row>
    <row r="214" spans="1:14" ht="24.75" customHeight="1" hidden="1">
      <c r="A214" s="18" t="s">
        <v>230</v>
      </c>
      <c r="B214" s="166" t="s">
        <v>231</v>
      </c>
      <c r="C214" s="167"/>
      <c r="D214" s="167"/>
      <c r="E214" s="153" t="e">
        <f t="shared" si="17"/>
        <v>#DIV/0!</v>
      </c>
      <c r="F214" s="169"/>
      <c r="G214" s="169"/>
      <c r="K214" s="46" t="e">
        <f t="shared" si="15"/>
        <v>#REF!</v>
      </c>
      <c r="L214" s="46" t="e">
        <f>#REF!+#REF!+#REF!+C214+#REF!+#REF!+#REF!+#REF!+#REF!+#REF!+#REF!+#REF!</f>
        <v>#REF!</v>
      </c>
      <c r="M214" s="46" t="e">
        <f>#REF!+#REF!+#REF!+D214+#REF!+#REF!+#REF!+#REF!+#REF!+#REF!+#REF!+#REF!</f>
        <v>#REF!</v>
      </c>
      <c r="N214" s="47" t="e">
        <f t="shared" si="16"/>
        <v>#REF!</v>
      </c>
    </row>
    <row r="215" spans="1:14" ht="21" customHeight="1" hidden="1">
      <c r="A215" s="18" t="s">
        <v>232</v>
      </c>
      <c r="B215" s="166" t="s">
        <v>233</v>
      </c>
      <c r="C215" s="167"/>
      <c r="D215" s="167"/>
      <c r="E215" s="153" t="e">
        <f t="shared" si="17"/>
        <v>#DIV/0!</v>
      </c>
      <c r="F215" s="169"/>
      <c r="G215" s="169"/>
      <c r="K215" s="46" t="e">
        <f t="shared" si="15"/>
        <v>#REF!</v>
      </c>
      <c r="L215" s="46" t="e">
        <f>#REF!+#REF!+#REF!+C215+#REF!+#REF!+#REF!+#REF!+#REF!+#REF!+#REF!+#REF!</f>
        <v>#REF!</v>
      </c>
      <c r="M215" s="46" t="e">
        <f>#REF!+#REF!+#REF!+D215+#REF!+#REF!+#REF!+#REF!+#REF!+#REF!+#REF!+#REF!</f>
        <v>#REF!</v>
      </c>
      <c r="N215" s="47" t="e">
        <f t="shared" si="16"/>
        <v>#REF!</v>
      </c>
    </row>
    <row r="216" spans="1:14" ht="21" customHeight="1" hidden="1">
      <c r="A216" s="18" t="s">
        <v>301</v>
      </c>
      <c r="B216" s="166" t="s">
        <v>302</v>
      </c>
      <c r="C216" s="167"/>
      <c r="D216" s="167"/>
      <c r="E216" s="153" t="e">
        <f>D216/C216*100</f>
        <v>#DIV/0!</v>
      </c>
      <c r="F216" s="169"/>
      <c r="G216" s="169"/>
      <c r="K216" s="46" t="e">
        <f>L216</f>
        <v>#REF!</v>
      </c>
      <c r="L216" s="46" t="e">
        <f>#REF!+#REF!+#REF!+C216+#REF!+#REF!+#REF!+#REF!+#REF!+#REF!+#REF!+#REF!</f>
        <v>#REF!</v>
      </c>
      <c r="M216" s="46" t="e">
        <f>#REF!+#REF!+#REF!+D216+#REF!+#REF!+#REF!+#REF!+#REF!+#REF!+#REF!+#REF!</f>
        <v>#REF!</v>
      </c>
      <c r="N216" s="47" t="e">
        <f>M216/L216*100</f>
        <v>#REF!</v>
      </c>
    </row>
    <row r="217" spans="1:14" ht="36.75" customHeight="1" hidden="1">
      <c r="A217" s="18" t="s">
        <v>147</v>
      </c>
      <c r="B217" s="166" t="s">
        <v>268</v>
      </c>
      <c r="C217" s="167"/>
      <c r="D217" s="167"/>
      <c r="E217" s="153" t="e">
        <f t="shared" si="17"/>
        <v>#DIV/0!</v>
      </c>
      <c r="F217" s="169"/>
      <c r="G217" s="169"/>
      <c r="K217" s="46" t="e">
        <f t="shared" si="15"/>
        <v>#REF!</v>
      </c>
      <c r="L217" s="46" t="e">
        <f>#REF!+#REF!+#REF!+C217+#REF!+#REF!+#REF!+#REF!+#REF!+#REF!+#REF!+#REF!</f>
        <v>#REF!</v>
      </c>
      <c r="M217" s="46" t="e">
        <f>#REF!+#REF!+#REF!+D217+#REF!+#REF!+#REF!+#REF!+#REF!+#REF!+#REF!+#REF!</f>
        <v>#REF!</v>
      </c>
      <c r="N217" s="47" t="e">
        <f t="shared" si="16"/>
        <v>#REF!</v>
      </c>
    </row>
    <row r="218" spans="1:14" ht="20.25" customHeight="1" hidden="1">
      <c r="A218" s="18" t="s">
        <v>234</v>
      </c>
      <c r="B218" s="166" t="s">
        <v>303</v>
      </c>
      <c r="C218" s="167"/>
      <c r="D218" s="167"/>
      <c r="E218" s="153" t="e">
        <f t="shared" si="17"/>
        <v>#DIV/0!</v>
      </c>
      <c r="F218" s="169"/>
      <c r="G218" s="169"/>
      <c r="K218" s="46" t="e">
        <f t="shared" si="15"/>
        <v>#REF!</v>
      </c>
      <c r="L218" s="46" t="e">
        <f>#REF!+#REF!+#REF!+C218+#REF!+#REF!+#REF!+#REF!+#REF!+#REF!+#REF!+#REF!</f>
        <v>#REF!</v>
      </c>
      <c r="M218" s="46" t="e">
        <f>#REF!+#REF!+#REF!+D218+#REF!+#REF!+#REF!+#REF!+#REF!+#REF!+#REF!+#REF!</f>
        <v>#REF!</v>
      </c>
      <c r="N218" s="47" t="e">
        <f t="shared" si="16"/>
        <v>#REF!</v>
      </c>
    </row>
    <row r="219" spans="1:14" ht="22.5" customHeight="1" hidden="1">
      <c r="A219" s="18" t="s">
        <v>235</v>
      </c>
      <c r="B219" s="166" t="s">
        <v>269</v>
      </c>
      <c r="C219" s="167"/>
      <c r="D219" s="167"/>
      <c r="E219" s="153" t="e">
        <f t="shared" si="17"/>
        <v>#DIV/0!</v>
      </c>
      <c r="F219" s="169"/>
      <c r="G219" s="169"/>
      <c r="K219" s="46" t="e">
        <f t="shared" si="15"/>
        <v>#REF!</v>
      </c>
      <c r="L219" s="46" t="e">
        <f>#REF!+#REF!+#REF!+C219+#REF!+#REF!+#REF!+#REF!+#REF!+#REF!+#REF!+#REF!</f>
        <v>#REF!</v>
      </c>
      <c r="M219" s="46" t="e">
        <f>#REF!+#REF!+#REF!+D219+#REF!+#REF!+#REF!+#REF!+#REF!+#REF!+#REF!+#REF!</f>
        <v>#REF!</v>
      </c>
      <c r="N219" s="47" t="e">
        <f t="shared" si="16"/>
        <v>#REF!</v>
      </c>
    </row>
    <row r="220" spans="1:14" s="65" customFormat="1" ht="22.5" customHeight="1">
      <c r="A220" s="161" t="s">
        <v>236</v>
      </c>
      <c r="B220" s="11" t="s">
        <v>151</v>
      </c>
      <c r="C220" s="162">
        <f>SUM(C221:C222)</f>
        <v>4959.9168</v>
      </c>
      <c r="D220" s="162">
        <f>SUM(D221:D222)</f>
        <v>4959.9168</v>
      </c>
      <c r="E220" s="163">
        <f t="shared" si="17"/>
        <v>100</v>
      </c>
      <c r="F220" s="170"/>
      <c r="G220" s="170"/>
      <c r="K220" s="46" t="e">
        <f t="shared" si="15"/>
        <v>#REF!</v>
      </c>
      <c r="L220" s="46" t="e">
        <f>#REF!+#REF!+#REF!+C220+#REF!+#REF!+#REF!+#REF!+#REF!+#REF!+#REF!+#REF!</f>
        <v>#REF!</v>
      </c>
      <c r="M220" s="46" t="e">
        <f>#REF!+#REF!+#REF!+D220+#REF!+#REF!+#REF!+#REF!+#REF!+#REF!+#REF!+#REF!</f>
        <v>#REF!</v>
      </c>
      <c r="N220" s="47" t="e">
        <f t="shared" si="16"/>
        <v>#REF!</v>
      </c>
    </row>
    <row r="221" spans="1:14" ht="22.5" customHeight="1">
      <c r="A221" s="18" t="s">
        <v>237</v>
      </c>
      <c r="B221" s="166" t="s">
        <v>238</v>
      </c>
      <c r="C221" s="167">
        <v>4959.9168</v>
      </c>
      <c r="D221" s="167">
        <v>4959.9168</v>
      </c>
      <c r="E221" s="153">
        <f t="shared" si="17"/>
        <v>100</v>
      </c>
      <c r="F221" s="169"/>
      <c r="G221" s="169"/>
      <c r="K221" s="46" t="e">
        <f t="shared" si="15"/>
        <v>#REF!</v>
      </c>
      <c r="L221" s="46" t="e">
        <f>#REF!+#REF!+#REF!+C221+#REF!+#REF!+#REF!+#REF!+#REF!+#REF!+#REF!+#REF!</f>
        <v>#REF!</v>
      </c>
      <c r="M221" s="46" t="e">
        <f>#REF!+#REF!+#REF!+D221+#REF!+#REF!+#REF!+#REF!+#REF!+#REF!+#REF!+#REF!</f>
        <v>#REF!</v>
      </c>
      <c r="N221" s="47" t="e">
        <f t="shared" si="16"/>
        <v>#REF!</v>
      </c>
    </row>
    <row r="222" spans="1:14" ht="38.25" customHeight="1" hidden="1">
      <c r="A222" s="18" t="s">
        <v>156</v>
      </c>
      <c r="B222" s="166" t="s">
        <v>148</v>
      </c>
      <c r="C222" s="167"/>
      <c r="D222" s="167"/>
      <c r="E222" s="153" t="e">
        <f t="shared" si="17"/>
        <v>#DIV/0!</v>
      </c>
      <c r="F222" s="169"/>
      <c r="G222" s="169"/>
      <c r="K222" s="46" t="e">
        <f t="shared" si="15"/>
        <v>#REF!</v>
      </c>
      <c r="L222" s="46" t="e">
        <f>#REF!+#REF!+#REF!+C222+#REF!+#REF!+#REF!+#REF!+#REF!+#REF!+#REF!+#REF!</f>
        <v>#REF!</v>
      </c>
      <c r="M222" s="46" t="e">
        <f>#REF!+#REF!+#REF!+D222+#REF!+#REF!+#REF!+#REF!+#REF!+#REF!+#REF!+#REF!</f>
        <v>#REF!</v>
      </c>
      <c r="N222" s="47" t="e">
        <f t="shared" si="16"/>
        <v>#REF!</v>
      </c>
    </row>
    <row r="223" spans="1:14" s="65" customFormat="1" ht="24" customHeight="1" hidden="1">
      <c r="A223" s="161" t="s">
        <v>239</v>
      </c>
      <c r="B223" s="11" t="s">
        <v>158</v>
      </c>
      <c r="C223" s="162">
        <f>SUM(C224:C224)</f>
        <v>0</v>
      </c>
      <c r="D223" s="162">
        <f>SUM(D224:D224)</f>
        <v>0</v>
      </c>
      <c r="E223" s="163" t="e">
        <f t="shared" si="17"/>
        <v>#DIV/0!</v>
      </c>
      <c r="F223" s="170"/>
      <c r="G223" s="170"/>
      <c r="K223" s="46" t="e">
        <f t="shared" si="15"/>
        <v>#REF!</v>
      </c>
      <c r="L223" s="46" t="e">
        <f>#REF!+#REF!+#REF!+C223+#REF!+#REF!+#REF!+#REF!+#REF!+#REF!+#REF!+#REF!</f>
        <v>#REF!</v>
      </c>
      <c r="M223" s="46" t="e">
        <f>#REF!+#REF!+#REF!+D223+#REF!+#REF!+#REF!+#REF!+#REF!+#REF!+#REF!+#REF!</f>
        <v>#REF!</v>
      </c>
      <c r="N223" s="47" t="e">
        <f t="shared" si="16"/>
        <v>#REF!</v>
      </c>
    </row>
    <row r="224" spans="1:14" ht="21" customHeight="1" hidden="1">
      <c r="A224" s="18" t="s">
        <v>240</v>
      </c>
      <c r="B224" s="166" t="s">
        <v>186</v>
      </c>
      <c r="C224" s="167"/>
      <c r="D224" s="167"/>
      <c r="E224" s="153" t="e">
        <f t="shared" si="17"/>
        <v>#DIV/0!</v>
      </c>
      <c r="F224" s="169"/>
      <c r="G224" s="169"/>
      <c r="K224" s="46" t="e">
        <f t="shared" si="15"/>
        <v>#REF!</v>
      </c>
      <c r="L224" s="46" t="e">
        <f>#REF!+#REF!+#REF!+C224+#REF!+#REF!+#REF!+#REF!+#REF!+#REF!+#REF!+#REF!</f>
        <v>#REF!</v>
      </c>
      <c r="M224" s="46" t="e">
        <f>#REF!+#REF!+#REF!+D224+#REF!+#REF!+#REF!+#REF!+#REF!+#REF!+#REF!+#REF!</f>
        <v>#REF!</v>
      </c>
      <c r="N224" s="47" t="e">
        <f t="shared" si="16"/>
        <v>#REF!</v>
      </c>
    </row>
    <row r="225" spans="1:14" s="65" customFormat="1" ht="20.25" customHeight="1" hidden="1">
      <c r="A225" s="172">
        <v>1000</v>
      </c>
      <c r="B225" s="11" t="s">
        <v>241</v>
      </c>
      <c r="C225" s="162">
        <f>SUM(C226:C229)</f>
        <v>0</v>
      </c>
      <c r="D225" s="162">
        <f>SUM(D226:D229)</f>
        <v>0</v>
      </c>
      <c r="E225" s="163" t="e">
        <f aca="true" t="shared" si="18" ref="E225:E237">D225/C225*100</f>
        <v>#DIV/0!</v>
      </c>
      <c r="F225" s="170"/>
      <c r="G225" s="170"/>
      <c r="K225" s="46" t="e">
        <f t="shared" si="15"/>
        <v>#REF!</v>
      </c>
      <c r="L225" s="46" t="e">
        <f>#REF!+#REF!+#REF!+C225+#REF!+#REF!+#REF!+#REF!+#REF!+#REF!+#REF!+#REF!</f>
        <v>#REF!</v>
      </c>
      <c r="M225" s="46" t="e">
        <f>#REF!+#REF!+#REF!+D225+#REF!+#REF!+#REF!+#REF!+#REF!+#REF!+#REF!+#REF!</f>
        <v>#REF!</v>
      </c>
      <c r="N225" s="47" t="e">
        <f t="shared" si="16"/>
        <v>#REF!</v>
      </c>
    </row>
    <row r="226" spans="1:14" ht="21" customHeight="1" hidden="1">
      <c r="A226" s="173">
        <v>1001</v>
      </c>
      <c r="B226" s="166" t="s">
        <v>300</v>
      </c>
      <c r="C226" s="167"/>
      <c r="D226" s="167"/>
      <c r="E226" s="153" t="e">
        <f t="shared" si="18"/>
        <v>#DIV/0!</v>
      </c>
      <c r="F226" s="169"/>
      <c r="G226" s="169"/>
      <c r="K226" s="46" t="e">
        <f t="shared" si="15"/>
        <v>#REF!</v>
      </c>
      <c r="L226" s="46" t="e">
        <f>#REF!+#REF!+#REF!+C226+#REF!+#REF!+#REF!+#REF!+#REF!+#REF!+#REF!+#REF!</f>
        <v>#REF!</v>
      </c>
      <c r="M226" s="46" t="e">
        <f>#REF!+#REF!+#REF!+D226+#REF!+#REF!+#REF!+#REF!+#REF!+#REF!+#REF!+#REF!</f>
        <v>#REF!</v>
      </c>
      <c r="N226" s="47" t="e">
        <f t="shared" si="16"/>
        <v>#REF!</v>
      </c>
    </row>
    <row r="227" spans="1:14" ht="21" customHeight="1" hidden="1">
      <c r="A227" s="173">
        <v>1003</v>
      </c>
      <c r="B227" s="166" t="s">
        <v>242</v>
      </c>
      <c r="C227" s="167"/>
      <c r="D227" s="167"/>
      <c r="E227" s="153" t="e">
        <f>D227/C227*100</f>
        <v>#DIV/0!</v>
      </c>
      <c r="F227" s="169"/>
      <c r="G227" s="169"/>
      <c r="K227" s="46" t="e">
        <f>L227</f>
        <v>#REF!</v>
      </c>
      <c r="L227" s="46" t="e">
        <f>#REF!+#REF!+#REF!+C227+#REF!+#REF!+#REF!+#REF!+#REF!+#REF!+#REF!+#REF!</f>
        <v>#REF!</v>
      </c>
      <c r="M227" s="46" t="e">
        <f>#REF!+#REF!+#REF!+D227+#REF!+#REF!+#REF!+#REF!+#REF!+#REF!+#REF!+#REF!</f>
        <v>#REF!</v>
      </c>
      <c r="N227" s="47" t="e">
        <f>M227/L227*100</f>
        <v>#REF!</v>
      </c>
    </row>
    <row r="228" spans="1:14" ht="20.25" customHeight="1" hidden="1">
      <c r="A228" s="173">
        <v>1004</v>
      </c>
      <c r="B228" s="166" t="s">
        <v>188</v>
      </c>
      <c r="C228" s="167"/>
      <c r="D228" s="167"/>
      <c r="E228" s="153" t="e">
        <f t="shared" si="18"/>
        <v>#DIV/0!</v>
      </c>
      <c r="F228" s="169"/>
      <c r="G228" s="169"/>
      <c r="K228" s="46" t="e">
        <f t="shared" si="15"/>
        <v>#REF!</v>
      </c>
      <c r="L228" s="46" t="e">
        <f>#REF!+#REF!+#REF!+C228+#REF!+#REF!+#REF!+#REF!+#REF!+#REF!+#REF!+#REF!</f>
        <v>#REF!</v>
      </c>
      <c r="M228" s="46" t="e">
        <f>#REF!+#REF!+#REF!+D228+#REF!+#REF!+#REF!+#REF!+#REF!+#REF!+#REF!+#REF!</f>
        <v>#REF!</v>
      </c>
      <c r="N228" s="47" t="e">
        <f t="shared" si="16"/>
        <v>#REF!</v>
      </c>
    </row>
    <row r="229" spans="1:14" ht="23.25" customHeight="1" hidden="1">
      <c r="A229" s="173">
        <v>1006</v>
      </c>
      <c r="B229" s="166" t="s">
        <v>252</v>
      </c>
      <c r="C229" s="167"/>
      <c r="D229" s="167"/>
      <c r="E229" s="153" t="e">
        <f t="shared" si="18"/>
        <v>#DIV/0!</v>
      </c>
      <c r="F229" s="169"/>
      <c r="G229" s="169"/>
      <c r="K229" s="46" t="e">
        <f t="shared" si="15"/>
        <v>#REF!</v>
      </c>
      <c r="L229" s="46" t="e">
        <f>#REF!+#REF!+#REF!+C229+#REF!+#REF!+#REF!+#REF!+#REF!+#REF!+#REF!+#REF!</f>
        <v>#REF!</v>
      </c>
      <c r="M229" s="46" t="e">
        <f>#REF!+#REF!+#REF!+D229+#REF!+#REF!+#REF!+#REF!+#REF!+#REF!+#REF!+#REF!</f>
        <v>#REF!</v>
      </c>
      <c r="N229" s="47" t="e">
        <f t="shared" si="16"/>
        <v>#REF!</v>
      </c>
    </row>
    <row r="230" spans="1:14" s="65" customFormat="1" ht="21" customHeight="1" hidden="1">
      <c r="A230" s="134">
        <v>1100</v>
      </c>
      <c r="B230" s="174" t="s">
        <v>187</v>
      </c>
      <c r="C230" s="113">
        <f>SUM(C231:C233)</f>
        <v>0</v>
      </c>
      <c r="D230" s="113">
        <f>SUM(D231:D233)</f>
        <v>0</v>
      </c>
      <c r="E230" s="163" t="e">
        <f t="shared" si="18"/>
        <v>#DIV/0!</v>
      </c>
      <c r="F230" s="170"/>
      <c r="G230" s="170"/>
      <c r="K230" s="46" t="e">
        <f t="shared" si="15"/>
        <v>#REF!</v>
      </c>
      <c r="L230" s="46" t="e">
        <f>#REF!+#REF!+#REF!+C230+#REF!+#REF!+#REF!+#REF!+#REF!+#REF!+#REF!+#REF!</f>
        <v>#REF!</v>
      </c>
      <c r="M230" s="46" t="e">
        <f>#REF!+#REF!+#REF!+D230+#REF!+#REF!+#REF!+#REF!+#REF!+#REF!+#REF!+#REF!</f>
        <v>#REF!</v>
      </c>
      <c r="N230" s="47" t="e">
        <f t="shared" si="16"/>
        <v>#REF!</v>
      </c>
    </row>
    <row r="231" spans="1:14" ht="20.25" customHeight="1" hidden="1">
      <c r="A231" s="175">
        <v>1101</v>
      </c>
      <c r="B231" s="166" t="s">
        <v>149</v>
      </c>
      <c r="C231" s="167"/>
      <c r="D231" s="167"/>
      <c r="E231" s="153" t="e">
        <f t="shared" si="18"/>
        <v>#DIV/0!</v>
      </c>
      <c r="F231" s="169"/>
      <c r="G231" s="169"/>
      <c r="K231" s="46" t="e">
        <f t="shared" si="15"/>
        <v>#REF!</v>
      </c>
      <c r="L231" s="46" t="e">
        <f>#REF!+#REF!+#REF!+C231+#REF!+#REF!+#REF!+#REF!+#REF!+#REF!+#REF!+#REF!</f>
        <v>#REF!</v>
      </c>
      <c r="M231" s="46" t="e">
        <f>#REF!+#REF!+#REF!+D231+#REF!+#REF!+#REF!+#REF!+#REF!+#REF!+#REF!+#REF!</f>
        <v>#REF!</v>
      </c>
      <c r="N231" s="47" t="e">
        <f t="shared" si="16"/>
        <v>#REF!</v>
      </c>
    </row>
    <row r="232" spans="1:14" ht="21" customHeight="1" hidden="1">
      <c r="A232" s="175">
        <v>1102</v>
      </c>
      <c r="B232" s="166" t="s">
        <v>150</v>
      </c>
      <c r="C232" s="167"/>
      <c r="D232" s="167"/>
      <c r="E232" s="153" t="e">
        <f t="shared" si="18"/>
        <v>#DIV/0!</v>
      </c>
      <c r="F232" s="169"/>
      <c r="G232" s="169"/>
      <c r="K232" s="46" t="e">
        <f t="shared" si="15"/>
        <v>#REF!</v>
      </c>
      <c r="L232" s="46" t="e">
        <f>#REF!+#REF!+#REF!+C232+#REF!+#REF!+#REF!+#REF!+#REF!+#REF!+#REF!+#REF!</f>
        <v>#REF!</v>
      </c>
      <c r="M232" s="46" t="e">
        <f>#REF!+#REF!+#REF!+D232+#REF!+#REF!+#REF!+#REF!+#REF!+#REF!+#REF!+#REF!</f>
        <v>#REF!</v>
      </c>
      <c r="N232" s="47" t="e">
        <f t="shared" si="16"/>
        <v>#REF!</v>
      </c>
    </row>
    <row r="233" spans="1:14" ht="40.5" customHeight="1" hidden="1">
      <c r="A233" s="175">
        <v>1105</v>
      </c>
      <c r="B233" s="166" t="s">
        <v>157</v>
      </c>
      <c r="C233" s="167"/>
      <c r="D233" s="167"/>
      <c r="E233" s="153" t="e">
        <f t="shared" si="18"/>
        <v>#DIV/0!</v>
      </c>
      <c r="F233" s="169"/>
      <c r="G233" s="169"/>
      <c r="K233" s="46" t="e">
        <f t="shared" si="15"/>
        <v>#REF!</v>
      </c>
      <c r="L233" s="46" t="e">
        <f>#REF!+#REF!+#REF!+C233+#REF!+#REF!+#REF!+#REF!+#REF!+#REF!+#REF!+#REF!</f>
        <v>#REF!</v>
      </c>
      <c r="M233" s="46" t="e">
        <f>#REF!+#REF!+#REF!+D233+#REF!+#REF!+#REF!+#REF!+#REF!+#REF!+#REF!+#REF!</f>
        <v>#REF!</v>
      </c>
      <c r="N233" s="47" t="e">
        <f t="shared" si="16"/>
        <v>#REF!</v>
      </c>
    </row>
    <row r="234" spans="1:14" s="65" customFormat="1" ht="39.75" customHeight="1" hidden="1">
      <c r="A234" s="134">
        <v>1300</v>
      </c>
      <c r="B234" s="11" t="s">
        <v>152</v>
      </c>
      <c r="C234" s="162">
        <f>C235</f>
        <v>0</v>
      </c>
      <c r="D234" s="162">
        <f>D235</f>
        <v>0</v>
      </c>
      <c r="E234" s="163" t="e">
        <f t="shared" si="18"/>
        <v>#DIV/0!</v>
      </c>
      <c r="F234" s="170"/>
      <c r="G234" s="170"/>
      <c r="K234" s="46" t="e">
        <f t="shared" si="15"/>
        <v>#REF!</v>
      </c>
      <c r="L234" s="46" t="e">
        <f>#REF!+#REF!+#REF!+C234+#REF!+#REF!+#REF!+#REF!+#REF!+#REF!+#REF!+#REF!</f>
        <v>#REF!</v>
      </c>
      <c r="M234" s="46" t="e">
        <f>#REF!+#REF!+#REF!+D234+#REF!+#REF!+#REF!+#REF!+#REF!+#REF!+#REF!+#REF!</f>
        <v>#REF!</v>
      </c>
      <c r="N234" s="47" t="e">
        <f t="shared" si="16"/>
        <v>#REF!</v>
      </c>
    </row>
    <row r="235" spans="1:14" ht="38.25" customHeight="1" hidden="1">
      <c r="A235" s="175">
        <v>1301</v>
      </c>
      <c r="B235" s="166" t="s">
        <v>270</v>
      </c>
      <c r="C235" s="167"/>
      <c r="D235" s="167"/>
      <c r="E235" s="153" t="e">
        <f t="shared" si="18"/>
        <v>#DIV/0!</v>
      </c>
      <c r="F235" s="169"/>
      <c r="G235" s="169"/>
      <c r="K235" s="46" t="e">
        <f t="shared" si="15"/>
        <v>#REF!</v>
      </c>
      <c r="L235" s="46" t="e">
        <f>#REF!+#REF!+#REF!+C235+#REF!+#REF!+#REF!+#REF!+#REF!+#REF!+#REF!+#REF!</f>
        <v>#REF!</v>
      </c>
      <c r="M235" s="46" t="e">
        <f>#REF!+#REF!+#REF!+D235+#REF!+#REF!+#REF!+#REF!+#REF!+#REF!+#REF!+#REF!</f>
        <v>#REF!</v>
      </c>
      <c r="N235" s="47" t="e">
        <f t="shared" si="16"/>
        <v>#REF!</v>
      </c>
    </row>
    <row r="236" spans="1:14" s="65" customFormat="1" ht="57" customHeight="1" hidden="1">
      <c r="A236" s="134">
        <v>1400</v>
      </c>
      <c r="B236" s="11" t="s">
        <v>145</v>
      </c>
      <c r="C236" s="113">
        <f>C237+C238+C239</f>
        <v>0</v>
      </c>
      <c r="D236" s="113">
        <f>D237+D238+D239</f>
        <v>0</v>
      </c>
      <c r="E236" s="163" t="e">
        <f t="shared" si="18"/>
        <v>#DIV/0!</v>
      </c>
      <c r="F236" s="170"/>
      <c r="G236" s="170"/>
      <c r="K236" s="46" t="e">
        <f t="shared" si="15"/>
        <v>#REF!</v>
      </c>
      <c r="L236" s="46" t="e">
        <f>#REF!+#REF!+#REF!+C236+#REF!+#REF!+#REF!+#REF!+#REF!+#REF!+#REF!+#REF!</f>
        <v>#REF!</v>
      </c>
      <c r="M236" s="46" t="e">
        <f>#REF!+#REF!+#REF!+D236+#REF!+#REF!+#REF!+#REF!+#REF!+#REF!+#REF!+#REF!</f>
        <v>#REF!</v>
      </c>
      <c r="N236" s="47" t="e">
        <f t="shared" si="16"/>
        <v>#REF!</v>
      </c>
    </row>
    <row r="237" spans="1:14" ht="60" customHeight="1" hidden="1">
      <c r="A237" s="176">
        <v>1401</v>
      </c>
      <c r="B237" s="177" t="s">
        <v>159</v>
      </c>
      <c r="C237" s="160"/>
      <c r="D237" s="160"/>
      <c r="E237" s="153" t="e">
        <f t="shared" si="18"/>
        <v>#DIV/0!</v>
      </c>
      <c r="F237" s="169"/>
      <c r="G237" s="169"/>
      <c r="K237" s="46" t="e">
        <f>L237</f>
        <v>#REF!</v>
      </c>
      <c r="L237" s="46" t="e">
        <f>#REF!+#REF!+#REF!+C237+#REF!+#REF!+#REF!+#REF!+#REF!+#REF!+#REF!+#REF!</f>
        <v>#REF!</v>
      </c>
      <c r="M237" s="46" t="e">
        <f>#REF!+#REF!+#REF!+D237+#REF!+#REF!+#REF!+#REF!+#REF!+#REF!+#REF!+#REF!</f>
        <v>#REF!</v>
      </c>
      <c r="N237" s="47" t="e">
        <f>M237/L237*100</f>
        <v>#REF!</v>
      </c>
    </row>
    <row r="238" spans="1:14" ht="28.5" customHeight="1" hidden="1">
      <c r="A238" s="176">
        <v>1402</v>
      </c>
      <c r="B238" s="17" t="s">
        <v>140</v>
      </c>
      <c r="C238" s="160"/>
      <c r="D238" s="160"/>
      <c r="E238" s="153"/>
      <c r="F238" s="169"/>
      <c r="G238" s="169"/>
      <c r="K238" s="46"/>
      <c r="L238" s="46"/>
      <c r="M238" s="46"/>
      <c r="N238" s="47"/>
    </row>
    <row r="239" spans="1:14" ht="38.25" customHeight="1" hidden="1">
      <c r="A239" s="176">
        <v>1403</v>
      </c>
      <c r="B239" s="17" t="s">
        <v>293</v>
      </c>
      <c r="C239" s="160"/>
      <c r="D239" s="160"/>
      <c r="E239" s="153" t="e">
        <f>D239/C239*100</f>
        <v>#DIV/0!</v>
      </c>
      <c r="F239" s="169"/>
      <c r="G239" s="169"/>
      <c r="K239" s="46" t="e">
        <f>L239</f>
        <v>#REF!</v>
      </c>
      <c r="L239" s="46" t="e">
        <f>#REF!+#REF!+#REF!+C239+#REF!+#REF!+#REF!+#REF!+#REF!+#REF!+#REF!+#REF!</f>
        <v>#REF!</v>
      </c>
      <c r="M239" s="46" t="e">
        <f>#REF!+#REF!+#REF!+D239+#REF!+#REF!+#REF!+#REF!+#REF!+#REF!+#REF!+#REF!</f>
        <v>#REF!</v>
      </c>
      <c r="N239" s="47" t="e">
        <f>M239/L239*100</f>
        <v>#REF!</v>
      </c>
    </row>
    <row r="240" spans="1:7" s="180" customFormat="1" ht="19.5" customHeight="1">
      <c r="A240" s="210" t="s">
        <v>192</v>
      </c>
      <c r="B240" s="211"/>
      <c r="C240" s="178">
        <f>-C137</f>
        <v>-3135.75389</v>
      </c>
      <c r="D240" s="178">
        <f>-D137</f>
        <v>-3046.824060000001</v>
      </c>
      <c r="E240" s="178">
        <f>-E137</f>
        <v>-97.16400479375635</v>
      </c>
      <c r="F240" s="179"/>
      <c r="G240" s="179"/>
    </row>
    <row r="241" spans="1:7" ht="18.75">
      <c r="A241" s="25"/>
      <c r="B241" s="181"/>
      <c r="C241" s="188"/>
      <c r="D241" s="188"/>
      <c r="E241" s="188"/>
      <c r="F241" s="182"/>
      <c r="G241" s="182"/>
    </row>
    <row r="242" spans="1:7" ht="18.75">
      <c r="A242" s="25"/>
      <c r="B242" s="2"/>
      <c r="C242" s="27"/>
      <c r="D242" s="27"/>
      <c r="E242" s="26"/>
      <c r="F242" s="182"/>
      <c r="G242" s="182"/>
    </row>
    <row r="243" spans="1:7" ht="18.75">
      <c r="A243" s="25"/>
      <c r="B243" s="2"/>
      <c r="C243" s="27"/>
      <c r="D243" s="27"/>
      <c r="E243" s="26"/>
      <c r="F243" s="182"/>
      <c r="G243" s="182"/>
    </row>
    <row r="244" spans="1:5" ht="18.75">
      <c r="A244" s="25"/>
      <c r="B244" s="2"/>
      <c r="C244" s="27"/>
      <c r="D244" s="27"/>
      <c r="E244" s="26"/>
    </row>
    <row r="245" spans="1:5" ht="18.75">
      <c r="A245" s="207" t="s">
        <v>26</v>
      </c>
      <c r="B245" s="207"/>
      <c r="C245" s="26"/>
      <c r="D245" s="189" t="s">
        <v>27</v>
      </c>
      <c r="E245" s="27"/>
    </row>
    <row r="246" spans="1:5" ht="24.75" customHeight="1">
      <c r="A246" s="25"/>
      <c r="B246" s="2"/>
      <c r="C246" s="26"/>
      <c r="D246" s="27"/>
      <c r="E246" s="27"/>
    </row>
    <row r="247" spans="1:41" ht="24.75" customHeight="1">
      <c r="A247" s="207" t="s">
        <v>28</v>
      </c>
      <c r="B247" s="208"/>
      <c r="C247" s="27"/>
      <c r="D247" s="189" t="s">
        <v>29</v>
      </c>
      <c r="E247" s="26"/>
      <c r="F247" s="183"/>
      <c r="G247" s="184"/>
      <c r="H247" s="184"/>
      <c r="I247" s="183"/>
      <c r="J247" s="184"/>
      <c r="K247" s="184"/>
      <c r="L247" s="183"/>
      <c r="M247" s="184"/>
      <c r="N247" s="184"/>
      <c r="O247" s="183"/>
      <c r="P247" s="184"/>
      <c r="Q247" s="184"/>
      <c r="R247" s="183"/>
      <c r="S247" s="184"/>
      <c r="T247" s="184"/>
      <c r="U247" s="183"/>
      <c r="V247" s="184"/>
      <c r="W247" s="184"/>
      <c r="X247" s="183"/>
      <c r="Y247" s="184"/>
      <c r="Z247" s="184"/>
      <c r="AA247" s="183"/>
      <c r="AB247" s="184"/>
      <c r="AC247" s="184"/>
      <c r="AD247" s="183"/>
      <c r="AE247" s="184"/>
      <c r="AF247" s="184"/>
      <c r="AG247" s="183"/>
      <c r="AH247" s="184"/>
      <c r="AI247" s="184"/>
      <c r="AJ247" s="183"/>
      <c r="AK247" s="184"/>
      <c r="AL247" s="184"/>
      <c r="AM247" s="183"/>
      <c r="AN247" s="184"/>
      <c r="AO247" s="184"/>
    </row>
    <row r="248" spans="1:5" ht="18.75">
      <c r="A248" s="25"/>
      <c r="B248" s="2"/>
      <c r="C248" s="27"/>
      <c r="D248" s="27"/>
      <c r="E248" s="26"/>
    </row>
  </sheetData>
  <sheetProtection/>
  <mergeCells count="29">
    <mergeCell ref="K9:N13"/>
    <mergeCell ref="A2:B2"/>
    <mergeCell ref="C9:E9"/>
    <mergeCell ref="N14:N18"/>
    <mergeCell ref="K14:K18"/>
    <mergeCell ref="L14:L18"/>
    <mergeCell ref="M14:M18"/>
    <mergeCell ref="A4:D4"/>
    <mergeCell ref="C10:D13"/>
    <mergeCell ref="C14:C18"/>
    <mergeCell ref="A245:B245"/>
    <mergeCell ref="A247:B247"/>
    <mergeCell ref="E179:E186"/>
    <mergeCell ref="C178:E178"/>
    <mergeCell ref="A240:B240"/>
    <mergeCell ref="C183:C186"/>
    <mergeCell ref="D183:D186"/>
    <mergeCell ref="C179:D182"/>
    <mergeCell ref="A128:A136"/>
    <mergeCell ref="C128:D131"/>
    <mergeCell ref="C132:C136"/>
    <mergeCell ref="D132:D136"/>
    <mergeCell ref="A7:D7"/>
    <mergeCell ref="A125:E125"/>
    <mergeCell ref="A176:E177"/>
    <mergeCell ref="B128:B136"/>
    <mergeCell ref="E128:E136"/>
    <mergeCell ref="E10:E18"/>
    <mergeCell ref="D14:D18"/>
  </mergeCells>
  <dataValidations count="1">
    <dataValidation type="whole" operator="notEqual" allowBlank="1" showErrorMessage="1" errorTitle="ОШИБКА" error="Должно быть целое число!" sqref="C161:D161 C167:D169">
      <formula1>0</formula1>
    </dataValidation>
  </dataValidation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SGavrushko</dc:creator>
  <cp:keywords/>
  <dc:description/>
  <cp:lastModifiedBy>оператор</cp:lastModifiedBy>
  <cp:lastPrinted>2019-11-11T13:28:46Z</cp:lastPrinted>
  <dcterms:created xsi:type="dcterms:W3CDTF">2005-12-22T14:39:58Z</dcterms:created>
  <dcterms:modified xsi:type="dcterms:W3CDTF">2019-11-11T13:29:57Z</dcterms:modified>
  <cp:category/>
  <cp:version/>
  <cp:contentType/>
  <cp:contentStatus/>
</cp:coreProperties>
</file>